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7400" windowHeight="7950"/>
  </bookViews>
  <sheets>
    <sheet name="Расшифровка" sheetId="2" r:id="rId1"/>
  </sheets>
  <calcPr calcId="145621"/>
</workbook>
</file>

<file path=xl/calcChain.xml><?xml version="1.0" encoding="utf-8"?>
<calcChain xmlns="http://schemas.openxmlformats.org/spreadsheetml/2006/main">
  <c r="S141" i="2" l="1"/>
  <c r="W208" i="2"/>
  <c r="V210" i="2"/>
  <c r="S27" i="2"/>
  <c r="T27" i="2" s="1"/>
  <c r="S16" i="2"/>
  <c r="V206" i="2"/>
  <c r="V212" i="2"/>
  <c r="M204" i="2"/>
  <c r="M208" i="2" s="1"/>
  <c r="S208" i="2" s="1"/>
  <c r="O211" i="2"/>
  <c r="M212" i="2"/>
  <c r="S212" i="2" s="1"/>
  <c r="T215" i="2"/>
  <c r="T210" i="2"/>
  <c r="T212" i="2" s="1"/>
  <c r="U156" i="2"/>
  <c r="U154" i="2"/>
  <c r="U153" i="2"/>
  <c r="U152" i="2"/>
  <c r="U151" i="2"/>
  <c r="U150" i="2"/>
  <c r="T148" i="2"/>
  <c r="S148" i="2"/>
  <c r="T16" i="2"/>
  <c r="S210" i="2"/>
  <c r="S211" i="2"/>
  <c r="U211" i="2" s="1"/>
  <c r="W211" i="2" s="1"/>
  <c r="U120" i="2"/>
  <c r="T94" i="2"/>
  <c r="T37" i="2"/>
  <c r="T59" i="2"/>
  <c r="T119" i="2"/>
  <c r="U210" i="2" l="1"/>
  <c r="T14" i="2"/>
  <c r="S15" i="2"/>
  <c r="S108" i="2"/>
  <c r="W210" i="2"/>
  <c r="U148" i="2"/>
  <c r="U212" i="2"/>
  <c r="W212" i="2" s="1"/>
  <c r="W213" i="2" s="1"/>
</calcChain>
</file>

<file path=xl/sharedStrings.xml><?xml version="1.0" encoding="utf-8"?>
<sst xmlns="http://schemas.openxmlformats.org/spreadsheetml/2006/main" count="176" uniqueCount="160">
  <si>
    <t>Расшифровка видов выплат</t>
  </si>
  <si>
    <t>к плану финансово-хозяйственной деятельности</t>
  </si>
  <si>
    <t>КОСГУ</t>
  </si>
  <si>
    <t>Наименование статьи</t>
  </si>
  <si>
    <t>Сумма (руб.)</t>
  </si>
  <si>
    <t>ВСЕГО</t>
  </si>
  <si>
    <t>в том числе за счет:</t>
  </si>
  <si>
    <t>субсидии на иные цели</t>
  </si>
  <si>
    <t>поступлений от приносящей доход деятельности</t>
  </si>
  <si>
    <t>из них остатки прошлых лет</t>
  </si>
  <si>
    <t>Оплата труда и начисления на выплаты по оплате труда</t>
  </si>
  <si>
    <t>Заработная плата</t>
  </si>
  <si>
    <t>Прочие выплаты</t>
  </si>
  <si>
    <t xml:space="preserve">Начисления на выплаты по оплате труда </t>
  </si>
  <si>
    <t>Услуги связи</t>
  </si>
  <si>
    <t>2. Дополнит. телефонные номера</t>
  </si>
  <si>
    <t>Транспортные услуги</t>
  </si>
  <si>
    <t>1. Оплата проезда к месту служебной командировки и обратно к месту постоянной работы транспортом общего пользования (при наличии документов (билетов), подтверждающих эти расходы)</t>
  </si>
  <si>
    <t>2. Оплата договоров гражданско-правового характера, заключенных с физическими лицами, на оказание транспортных услуг</t>
  </si>
  <si>
    <t>4. Оплата проезда студентов, обучающихся по заочной форме обучения, при проезде к месту нахождения учебного заведения</t>
  </si>
  <si>
    <t>Другие транспортные услуги (расшифровать):</t>
  </si>
  <si>
    <t>Коммунальные услуги</t>
  </si>
  <si>
    <t>др.расходы по оплате отопления и технологических нужд:</t>
  </si>
  <si>
    <t>Вологодская, 1</t>
  </si>
  <si>
    <t>____ тыс. кВт-ч</t>
  </si>
  <si>
    <t>др.расходы по оплате потребления электроэнергии:</t>
  </si>
  <si>
    <t>Водоотведение</t>
  </si>
  <si>
    <t>Арендная плата за пользование имуществом</t>
  </si>
  <si>
    <t>1. Оплата арендной платы в соответствии с заключенными договорами аренды (субаренды, имущественного найма) транспортных средств</t>
  </si>
  <si>
    <t>2. Арендная плата в соответствии с заключенными договорами аренды (субаренды, имущественного найма) помещений, сооружений, др.имущества (включая НДС с арендной платы):</t>
  </si>
  <si>
    <t>Адрес, наименование, назначение арендуемого имущества</t>
  </si>
  <si>
    <t xml:space="preserve">3. </t>
  </si>
  <si>
    <t>Работы, услуги по содержанию имущества</t>
  </si>
  <si>
    <r>
      <t xml:space="preserve">1. Оплата </t>
    </r>
    <r>
      <rPr>
        <b/>
        <sz val="12"/>
        <rFont val="Times New Roman"/>
        <family val="1"/>
        <charset val="204"/>
      </rPr>
      <t>содержания/обслуживания/ремонта</t>
    </r>
    <r>
      <rPr>
        <sz val="12"/>
        <rFont val="Times New Roman"/>
        <family val="1"/>
        <charset val="204"/>
      </rPr>
      <t xml:space="preserve"> нефинансовых активов:</t>
    </r>
  </si>
  <si>
    <t>1.1. Содержание в чистоте помещений, зданий, дворов, иного имущества, всего</t>
  </si>
  <si>
    <t>в том числе:</t>
  </si>
  <si>
    <t>1.2. Содержание/техническое/сервисное обслуживание/ремонт сооружений, оборудования, инвентаря, технических средств, иного имущества, всего</t>
  </si>
  <si>
    <t>1.3. Противопожарные мероприятия, связанные с содержанием имущества, всего</t>
  </si>
  <si>
    <t>1.4. Другие аналогичные расходы по содержанию/обслуживанию/ремонту нефинансовых активов, всего</t>
  </si>
  <si>
    <t>в том числе: (расшифровать, перечислить)</t>
  </si>
  <si>
    <t>2. Проведение работ по восстановлению эффективности функционирования коммунальных инженерных систем и коммуникаций (промывка, опрессовка, работы по подготовке к отопительному сезону и т.п.)</t>
  </si>
  <si>
    <t>Поверка теплосчетчиков и водосчетчиков</t>
  </si>
  <si>
    <t>Прочие работы, услуги</t>
  </si>
  <si>
    <t>Объявление в газете о наборе обучающихся</t>
  </si>
  <si>
    <t>Прочие расходы</t>
  </si>
  <si>
    <t>1. Уплата земельного налога</t>
  </si>
  <si>
    <t>2. Уплата транспортного налога</t>
  </si>
  <si>
    <t>3. Уплата налога на имущество</t>
  </si>
  <si>
    <t>5. Уплата государственных пошлин и сборов в установленных законодательством случаях</t>
  </si>
  <si>
    <t>Поступление нефинансовых активов</t>
  </si>
  <si>
    <t>Увеличение стоимости основных средств</t>
  </si>
  <si>
    <t>в том числе: (расшифровать)</t>
  </si>
  <si>
    <t xml:space="preserve"> - транспортные средства (указать кол-во)</t>
  </si>
  <si>
    <t xml:space="preserve"> - производственный и хозяйственный инвентарь</t>
  </si>
  <si>
    <t xml:space="preserve"> - предметы мебели</t>
  </si>
  <si>
    <t xml:space="preserve"> - компьютерное оборудование</t>
  </si>
  <si>
    <t xml:space="preserve"> - копировально-множительная техника</t>
  </si>
  <si>
    <t xml:space="preserve"> - расходы на приобретение хозяйственных материалов:</t>
  </si>
  <si>
    <t xml:space="preserve"> - расходы на приобретение канцелярских принадлежностей:</t>
  </si>
  <si>
    <t xml:space="preserve"> - расходы на приобретение запасных и составных частей к объектам основных средств:</t>
  </si>
  <si>
    <t xml:space="preserve"> - расходы на приобретение электротехнических материалов:</t>
  </si>
  <si>
    <t>Руководитель</t>
  </si>
  <si>
    <t>(подпись)</t>
  </si>
  <si>
    <t>(расшифровка подписи)</t>
  </si>
  <si>
    <t>(Место печати)</t>
  </si>
  <si>
    <t>Главный бухгалтер</t>
  </si>
  <si>
    <t>Годовые суммы ФХД</t>
  </si>
  <si>
    <t>Итого расход</t>
  </si>
  <si>
    <t>Добавить</t>
  </si>
  <si>
    <t>Доп.соглаш</t>
  </si>
  <si>
    <t>надо</t>
  </si>
  <si>
    <t>итого ремонты</t>
  </si>
  <si>
    <t>доп.соглашение</t>
  </si>
  <si>
    <t>Доп.расходы</t>
  </si>
  <si>
    <t>Налоги</t>
  </si>
  <si>
    <t>Доп.заявка (плюсом)</t>
  </si>
  <si>
    <t>уменьшено расходов</t>
  </si>
  <si>
    <t>80976+317776,6</t>
  </si>
  <si>
    <t xml:space="preserve">на 20__ год </t>
  </si>
  <si>
    <t>КВР</t>
  </si>
  <si>
    <t>"___" __________ 20___ года</t>
  </si>
  <si>
    <t>бюджентных и автономных учреждений, подведомственных</t>
  </si>
  <si>
    <t>финансово-хозяйственной деятельности муниципальных</t>
  </si>
  <si>
    <t>Отделу культуры г. Волгодонска</t>
  </si>
  <si>
    <t>1. Пользование глобальной сетью Интернет</t>
  </si>
  <si>
    <t>2. Междугородние переговоры</t>
  </si>
  <si>
    <t>3. Оплата услуг почтовой связи, включая оплату почтовых сборов при получении услуг почтовой связи</t>
  </si>
  <si>
    <t>1. Оплата услуг по пассажирским и грузовым перевозкам</t>
  </si>
  <si>
    <t>1. Комплектование книжных фондов библиотек</t>
  </si>
  <si>
    <t>2. Приобретение машин, оборудования, инструментов, прочих основных средств, всего</t>
  </si>
  <si>
    <t>3. Приобретение и (или) изготовление печатей</t>
  </si>
  <si>
    <t>1. Оплата отопления и технологических нужд</t>
  </si>
  <si>
    <t>2. Газ</t>
  </si>
  <si>
    <t>3. Оплата потребления электрической энергии:</t>
  </si>
  <si>
    <t>4. Оплата водоснабжения помещений</t>
  </si>
  <si>
    <t>субсидии на выполнение муниципального задания</t>
  </si>
  <si>
    <t>из них:</t>
  </si>
  <si>
    <t>Налоги, пошлины и сборы</t>
  </si>
  <si>
    <t>4. Плата за загрязнение окружающей среды</t>
  </si>
  <si>
    <t>Штрафы за нарушение законодательства о налогах и сборах, законодательства о страховых взносах</t>
  </si>
  <si>
    <t>1. Уплата штрафов, пеней за несвоевременную уплату налогов и сборов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</si>
  <si>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</si>
  <si>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</si>
  <si>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</si>
  <si>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3. Оплата текущего ремонта помещений, зданий и сооружений</t>
  </si>
  <si>
    <t>1. Штрафы, пени за несвоевременное погашение бюджетных кредитов</t>
  </si>
  <si>
    <t>1. Иные экономические санкции</t>
  </si>
  <si>
    <t>1.1. Начисления на выплаты по оплате труда работников списочного состава</t>
  </si>
  <si>
    <t>1.2. Начисления на выплаты по оплате труда внешних совместителей</t>
  </si>
  <si>
    <t>2. Начисления на выплаты по оплате труда прочего персонала</t>
  </si>
  <si>
    <t>3. Начисления на выплаты по оплате труда (софинансирование местный бюджет)</t>
  </si>
  <si>
    <t>4. Начисления на выплаты по оплате труда (софинансирование областной бюджет)</t>
  </si>
  <si>
    <t>1.1. Заработная плата работников списочного состава</t>
  </si>
  <si>
    <t>1.2. Заработная плата внешних совместителей</t>
  </si>
  <si>
    <t>2. Заработная плата прочего персонала</t>
  </si>
  <si>
    <t>3. Софинансирование повышения заработной платы (местный бюджет)</t>
  </si>
  <si>
    <t>4. Софинансирование повышения заработной платы (областной бюджет)</t>
  </si>
  <si>
    <t>1. Заработная плата отдельной категории работников, определенной Указом Президента РФ от 07.05.2012 №597</t>
  </si>
  <si>
    <t>1. Начисления на выплаты по оплате труда отдельной категории работников, определенной Указом Президента РФ от 07.05.2012 №597</t>
  </si>
  <si>
    <t>1. Приобретение (изготовление) подарочной и сувенирной продукции</t>
  </si>
  <si>
    <t>Социальное обеспечение</t>
  </si>
  <si>
    <t>Социальные пособия и компенсации персоналу в денежной форме</t>
  </si>
  <si>
    <t>1. Пособия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</si>
  <si>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Промывка, опресовка тепловых узлов</t>
  </si>
  <si>
    <t>1. Возмещение персоналу расходов, связанных со служебными командировками</t>
  </si>
  <si>
    <t>1. Возмещение персоналу дополнительных расходов, связанных с проживанием вне места постоянного жительства в служебшых командировках (суточные)</t>
  </si>
  <si>
    <t>Оплата работ, услуг</t>
  </si>
  <si>
    <t>4. Плата за подключение и абонентское обслуживание  в системе электронного докуентооборота, в том числе с использованием сертифицированных средств криптографической защиты информации</t>
  </si>
  <si>
    <t>5. Оплата вывоза твердых коммунальных отходов</t>
  </si>
  <si>
    <t>2. Компесация за использование личного транспорта в служебных целях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</si>
  <si>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</si>
  <si>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</si>
  <si>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</si>
  <si>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</si>
  <si>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</si>
  <si>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</si>
  <si>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1. Обязательное страхование автогражданской ответственности </t>
  </si>
  <si>
    <t>1. Уплата штрафов за нарушение законодательства РФ о закупках, за нарушение условий контрактов (договоров) по поставке товаров, выполнению работ, оказанию услуг</t>
  </si>
  <si>
    <t>Иные выплаты текущего характера физическим лицам</t>
  </si>
  <si>
    <t>Услуги, работы для целей капитальных вложений</t>
  </si>
  <si>
    <t>1. Установка, наладка, монтаж систем охранной и пожарной сигнализации, видеонаблюдения, контроля доступа в здания</t>
  </si>
  <si>
    <t>2. Услуги вневедомственной (в том числе пожарной) охраны</t>
  </si>
  <si>
    <t xml:space="preserve"> - приобретение бланочной продукции (за исключением бланков строгой отчетности)</t>
  </si>
  <si>
    <t>2. Ежемесячные компенсационные выплаты в размере 50 рублей персоналу, находящемуся в отпуске по уходу за ребенком до достижения им возраста 3 лет</t>
  </si>
  <si>
    <t>3. Прочие услуги охраны (в т.ч. по договорам с частными охранными предприятиями)</t>
  </si>
  <si>
    <t>2. Приобретение (изготовление) бланочной продукции</t>
  </si>
  <si>
    <t>4. Услуги по погрузке, разгрузке, укладке, складированию нефинансовых активов</t>
  </si>
  <si>
    <t xml:space="preserve">5. Услуги в области информационных технологий </t>
  </si>
  <si>
    <t>6. Расходы на выплату авторских, исполнительских и постановочных вознаграждений по договорам гражданско-правового характера</t>
  </si>
  <si>
    <t>7. Плата за обучение на курсах повышения квалификации, подготовки и переподготовки специалистов</t>
  </si>
  <si>
    <t>8. Обучение на курсах по охране труда</t>
  </si>
  <si>
    <t>9. Приобретение периодических изданий (газет, журналов): подписка на периодические и справочные издания (с учетом доставки подписных изданий, если она предусмотрена в договоре подписки)</t>
  </si>
  <si>
    <t>10. Медицинские осмотры работников, состоящих в штате учреждения</t>
  </si>
  <si>
    <t>11. Предрейсовые осмотры водителей, состоящих в штате учреждения</t>
  </si>
  <si>
    <t>12. Услуги по организации и проведению разного рода мероприятий путем оформления между заказчиком мероприятия и исполнителем договора на организацию мероприятия, предусматривающего осуществление исполнителем всех расходов, связанных с его реализацией (аренда помещений, транспортные и иные расходы)</t>
  </si>
  <si>
    <t>13. Оплата услуг по организации участия в выставках, конференциях, форумах, семинарах, совещаниях</t>
  </si>
  <si>
    <t>14. Оплата нотариальных услуг (взимание нотариального тарифа за совершение нотариальных действий) за исключением случаев, когда за совершение нотариальных действий предусмотрено взимание государственной пошлины</t>
  </si>
  <si>
    <t>15. Услуги и работы по утилизации, захоронению отходов</t>
  </si>
  <si>
    <t xml:space="preserve">16. Консультационные услуги </t>
  </si>
  <si>
    <t>Приложение 2 к Порядку составления и утверждения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</si>
</sst>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3" fillId="0" borderId="0" xfId="2" applyFont="1" applyFill="1" applyBorder="1" applyAlignment="1">
      <alignment vertical="center"/>
    </xf>
    <xf numFmtId="4" fontId="6" fillId="0" borderId="1" xfId="2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4" fontId="6" fillId="0" borderId="2" xfId="2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4" fontId="5" fillId="0" borderId="2" xfId="2" applyNumberFormat="1" applyFont="1" applyFill="1" applyBorder="1" applyAlignment="1">
      <alignment horizontal="right"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4" fontId="5" fillId="0" borderId="3" xfId="2" applyNumberFormat="1" applyFont="1" applyFill="1" applyBorder="1" applyAlignment="1">
      <alignment horizontal="right" vertical="center" wrapText="1"/>
    </xf>
    <xf numFmtId="4" fontId="5" fillId="0" borderId="4" xfId="2" applyNumberFormat="1" applyFont="1" applyFill="1" applyBorder="1" applyAlignment="1">
      <alignment horizontal="right" vertical="center" wrapText="1"/>
    </xf>
    <xf numFmtId="4" fontId="6" fillId="0" borderId="5" xfId="2" applyNumberFormat="1" applyFont="1" applyFill="1" applyBorder="1" applyAlignment="1">
      <alignment horizontal="right" vertical="center" wrapText="1"/>
    </xf>
    <xf numFmtId="4" fontId="6" fillId="0" borderId="6" xfId="2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 vertical="center"/>
    </xf>
    <xf numFmtId="4" fontId="10" fillId="0" borderId="0" xfId="2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5" fillId="0" borderId="0" xfId="2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right" vertical="center" wrapText="1"/>
    </xf>
    <xf numFmtId="0" fontId="11" fillId="0" borderId="0" xfId="0" applyFont="1"/>
    <xf numFmtId="4" fontId="0" fillId="0" borderId="0" xfId="0" applyNumberFormat="1"/>
    <xf numFmtId="0" fontId="5" fillId="0" borderId="0" xfId="2" applyFont="1" applyFill="1" applyBorder="1" applyAlignment="1">
      <alignment horizontal="left" vertical="center"/>
    </xf>
    <xf numFmtId="4" fontId="6" fillId="2" borderId="1" xfId="2" applyNumberFormat="1" applyFont="1" applyFill="1" applyBorder="1" applyAlignment="1">
      <alignment horizontal="right" vertical="center" wrapText="1"/>
    </xf>
    <xf numFmtId="4" fontId="6" fillId="2" borderId="1" xfId="3" applyNumberFormat="1" applyFont="1" applyFill="1" applyBorder="1" applyAlignment="1">
      <alignment horizontal="right" wrapText="1"/>
    </xf>
    <xf numFmtId="4" fontId="5" fillId="2" borderId="1" xfId="2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" fontId="4" fillId="0" borderId="0" xfId="2" applyNumberFormat="1" applyFont="1" applyFill="1" applyBorder="1" applyAlignment="1">
      <alignment horizontal="right" vertical="center" wrapText="1"/>
    </xf>
    <xf numFmtId="4" fontId="4" fillId="0" borderId="0" xfId="0" applyNumberFormat="1" applyFont="1"/>
    <xf numFmtId="0" fontId="0" fillId="0" borderId="0" xfId="0" applyFont="1"/>
    <xf numFmtId="4" fontId="6" fillId="2" borderId="0" xfId="2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/>
    <xf numFmtId="0" fontId="0" fillId="0" borderId="16" xfId="0" applyBorder="1"/>
    <xf numFmtId="0" fontId="10" fillId="0" borderId="0" xfId="0" applyFont="1" applyFill="1"/>
    <xf numFmtId="4" fontId="5" fillId="0" borderId="1" xfId="2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4" fontId="5" fillId="3" borderId="1" xfId="2" applyNumberFormat="1" applyFont="1" applyFill="1" applyBorder="1" applyAlignment="1">
      <alignment horizontal="right" vertical="center" wrapText="1"/>
    </xf>
    <xf numFmtId="4" fontId="5" fillId="3" borderId="2" xfId="2" applyNumberFormat="1" applyFont="1" applyFill="1" applyBorder="1" applyAlignment="1">
      <alignment horizontal="right" vertical="center" wrapText="1"/>
    </xf>
    <xf numFmtId="0" fontId="0" fillId="3" borderId="0" xfId="0" applyFill="1"/>
    <xf numFmtId="0" fontId="6" fillId="2" borderId="11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right" vertical="center" wrapText="1"/>
    </xf>
    <xf numFmtId="4" fontId="2" fillId="0" borderId="1" xfId="2" applyNumberFormat="1" applyFont="1" applyFill="1" applyBorder="1" applyAlignment="1">
      <alignment horizontal="right" vertical="center" wrapText="1"/>
    </xf>
    <xf numFmtId="4" fontId="14" fillId="0" borderId="2" xfId="2" applyNumberFormat="1" applyFont="1" applyFill="1" applyBorder="1" applyAlignment="1">
      <alignment horizontal="right" vertical="center" wrapText="1"/>
    </xf>
    <xf numFmtId="4" fontId="5" fillId="0" borderId="21" xfId="2" applyNumberFormat="1" applyFont="1" applyFill="1" applyBorder="1" applyAlignment="1">
      <alignment horizontal="right" vertical="center" wrapText="1"/>
    </xf>
    <xf numFmtId="4" fontId="5" fillId="0" borderId="22" xfId="2" applyNumberFormat="1" applyFont="1" applyFill="1" applyBorder="1" applyAlignment="1">
      <alignment horizontal="right" vertical="center" wrapText="1"/>
    </xf>
    <xf numFmtId="4" fontId="6" fillId="0" borderId="23" xfId="2" applyNumberFormat="1" applyFont="1" applyFill="1" applyBorder="1" applyAlignment="1">
      <alignment horizontal="right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left" vertical="center" wrapText="1"/>
    </xf>
    <xf numFmtId="0" fontId="5" fillId="2" borderId="20" xfId="3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righ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6" fillId="2" borderId="8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" fontId="5" fillId="0" borderId="12" xfId="2" applyNumberFormat="1" applyFont="1" applyFill="1" applyBorder="1" applyAlignment="1">
      <alignment horizontal="center" vertical="center" wrapText="1"/>
    </xf>
    <xf numFmtId="4" fontId="5" fillId="0" borderId="1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4" fontId="6" fillId="0" borderId="14" xfId="2" applyNumberFormat="1" applyFont="1" applyFill="1" applyBorder="1" applyAlignment="1">
      <alignment horizontal="center" vertical="center" wrapText="1"/>
    </xf>
    <xf numFmtId="4" fontId="6" fillId="0" borderId="15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textRotation="90" wrapText="1"/>
    </xf>
    <xf numFmtId="4" fontId="3" fillId="0" borderId="15" xfId="2" applyNumberFormat="1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5" fillId="2" borderId="8" xfId="3" applyFont="1" applyFill="1" applyBorder="1" applyAlignment="1">
      <alignment horizontal="left"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0" fillId="2" borderId="9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3" fillId="2" borderId="1" xfId="2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left" vertical="center" wrapText="1"/>
    </xf>
    <xf numFmtId="49" fontId="3" fillId="2" borderId="11" xfId="2" applyNumberFormat="1" applyFont="1" applyFill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left" vertical="center"/>
    </xf>
    <xf numFmtId="0" fontId="3" fillId="2" borderId="9" xfId="2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3" fillId="2" borderId="8" xfId="2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center" vertical="center"/>
    </xf>
    <xf numFmtId="49" fontId="3" fillId="2" borderId="16" xfId="2" applyNumberFormat="1" applyFont="1" applyFill="1" applyBorder="1" applyAlignment="1">
      <alignment horizontal="left" vertical="center" wrapText="1"/>
    </xf>
    <xf numFmtId="0" fontId="3" fillId="2" borderId="1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расшифровка к смете на 2008 год К" xfId="2"/>
    <cellStyle name="Обычный_расшифровка к смете на 2008 год О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0"/>
  <sheetViews>
    <sheetView tabSelected="1" topLeftCell="A25" zoomScale="75" zoomScaleNormal="75" workbookViewId="0">
      <selection activeCell="M21" sqref="M21"/>
    </sheetView>
  </sheetViews>
  <sheetFormatPr defaultRowHeight="12.75" x14ac:dyDescent="0.2"/>
  <cols>
    <col min="1" max="1" width="7" customWidth="1"/>
    <col min="2" max="2" width="9.5703125" customWidth="1"/>
    <col min="4" max="4" width="6.85546875" customWidth="1"/>
    <col min="5" max="5" width="6.7109375" customWidth="1"/>
    <col min="6" max="6" width="7.5703125" customWidth="1"/>
    <col min="8" max="8" width="16.85546875" customWidth="1"/>
    <col min="10" max="10" width="9.85546875" customWidth="1"/>
    <col min="11" max="11" width="12" customWidth="1"/>
    <col min="12" max="12" width="15.140625" style="20" customWidth="1"/>
    <col min="13" max="13" width="13.140625" style="20" customWidth="1"/>
    <col min="14" max="14" width="12.85546875" style="20" customWidth="1"/>
    <col min="15" max="15" width="14.42578125" style="20" customWidth="1"/>
    <col min="16" max="16" width="12.5703125" style="20" customWidth="1"/>
    <col min="17" max="17" width="12.28515625" style="20" customWidth="1"/>
    <col min="18" max="18" width="9.7109375" customWidth="1"/>
    <col min="19" max="19" width="15" hidden="1" customWidth="1"/>
    <col min="20" max="20" width="14.85546875" hidden="1" customWidth="1"/>
    <col min="21" max="21" width="13" hidden="1" customWidth="1"/>
    <col min="22" max="22" width="13.85546875" customWidth="1"/>
    <col min="23" max="23" width="14.140625" customWidth="1"/>
  </cols>
  <sheetData>
    <row r="1" spans="1:21" ht="15" x14ac:dyDescent="0.25">
      <c r="M1" s="44" t="s">
        <v>159</v>
      </c>
    </row>
    <row r="2" spans="1:21" ht="15" x14ac:dyDescent="0.25">
      <c r="M2" s="44" t="s">
        <v>82</v>
      </c>
    </row>
    <row r="3" spans="1:21" ht="15" x14ac:dyDescent="0.25">
      <c r="M3" s="44" t="s">
        <v>81</v>
      </c>
    </row>
    <row r="4" spans="1:21" ht="15" x14ac:dyDescent="0.25">
      <c r="M4" s="44" t="s">
        <v>83</v>
      </c>
    </row>
    <row r="7" spans="1:21" ht="18.75" x14ac:dyDescent="0.2">
      <c r="B7" s="85" t="s">
        <v>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21" ht="18.75" x14ac:dyDescent="0.2">
      <c r="B8" s="85" t="s">
        <v>1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21" ht="18.75" x14ac:dyDescent="0.2">
      <c r="B9" s="85" t="s">
        <v>78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S9" t="s">
        <v>66</v>
      </c>
    </row>
    <row r="10" spans="1:21" ht="18" customHeight="1" thickBo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8"/>
      <c r="M10" s="18"/>
      <c r="N10" s="18"/>
      <c r="O10" s="18"/>
      <c r="P10" s="18"/>
      <c r="Q10" s="18"/>
    </row>
    <row r="11" spans="1:21" ht="15.75" x14ac:dyDescent="0.2">
      <c r="A11" s="86" t="s">
        <v>79</v>
      </c>
      <c r="B11" s="86" t="s">
        <v>2</v>
      </c>
      <c r="C11" s="86" t="s">
        <v>3</v>
      </c>
      <c r="D11" s="86"/>
      <c r="E11" s="86"/>
      <c r="F11" s="86"/>
      <c r="G11" s="86"/>
      <c r="H11" s="86"/>
      <c r="I11" s="86"/>
      <c r="J11" s="86"/>
      <c r="K11" s="86"/>
      <c r="L11" s="88" t="s">
        <v>4</v>
      </c>
      <c r="M11" s="88"/>
      <c r="N11" s="88"/>
      <c r="O11" s="88"/>
      <c r="P11" s="88"/>
      <c r="Q11" s="89"/>
    </row>
    <row r="12" spans="1:2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90" t="s">
        <v>5</v>
      </c>
      <c r="M12" s="93" t="s">
        <v>6</v>
      </c>
      <c r="N12" s="93"/>
      <c r="O12" s="93"/>
      <c r="P12" s="93"/>
      <c r="Q12" s="94"/>
    </row>
    <row r="13" spans="1:21" ht="37.5" customHeight="1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91"/>
      <c r="M13" s="93" t="s">
        <v>95</v>
      </c>
      <c r="N13" s="93"/>
      <c r="O13" s="95" t="s">
        <v>7</v>
      </c>
      <c r="P13" s="93" t="s">
        <v>8</v>
      </c>
      <c r="Q13" s="94"/>
      <c r="U13">
        <v>293100</v>
      </c>
    </row>
    <row r="14" spans="1:21" ht="46.9" customHeight="1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92"/>
      <c r="M14" s="24" t="s">
        <v>5</v>
      </c>
      <c r="N14" s="22" t="s">
        <v>9</v>
      </c>
      <c r="O14" s="96"/>
      <c r="P14" s="22" t="s">
        <v>5</v>
      </c>
      <c r="Q14" s="23" t="s">
        <v>9</v>
      </c>
      <c r="T14" s="27">
        <f>T16+T27</f>
        <v>38618400</v>
      </c>
    </row>
    <row r="15" spans="1:21" ht="18.75" x14ac:dyDescent="0.2">
      <c r="A15" s="41"/>
      <c r="B15" s="51">
        <v>210</v>
      </c>
      <c r="C15" s="78" t="s">
        <v>10</v>
      </c>
      <c r="D15" s="78"/>
      <c r="E15" s="78"/>
      <c r="F15" s="78"/>
      <c r="G15" s="78"/>
      <c r="H15" s="78"/>
      <c r="I15" s="78"/>
      <c r="J15" s="78"/>
      <c r="K15" s="78"/>
      <c r="L15" s="13"/>
      <c r="M15" s="29"/>
      <c r="N15" s="29"/>
      <c r="O15" s="29"/>
      <c r="P15" s="29"/>
      <c r="Q15" s="4"/>
      <c r="S15" s="37">
        <f>S16+S27</f>
        <v>38618400</v>
      </c>
    </row>
    <row r="16" spans="1:21" ht="15.75" x14ac:dyDescent="0.25">
      <c r="A16" s="41"/>
      <c r="B16" s="59">
        <v>211</v>
      </c>
      <c r="C16" s="98" t="s">
        <v>11</v>
      </c>
      <c r="D16" s="98"/>
      <c r="E16" s="98"/>
      <c r="F16" s="98"/>
      <c r="G16" s="98"/>
      <c r="H16" s="98"/>
      <c r="I16" s="98"/>
      <c r="J16" s="98"/>
      <c r="K16" s="98"/>
      <c r="L16" s="13"/>
      <c r="M16" s="30"/>
      <c r="N16" s="30"/>
      <c r="O16" s="30"/>
      <c r="P16" s="31"/>
      <c r="Q16" s="12"/>
      <c r="S16">
        <f>29660800+160500</f>
        <v>29821300</v>
      </c>
      <c r="T16" s="27">
        <f>S16-M16</f>
        <v>29821300</v>
      </c>
    </row>
    <row r="17" spans="1:20" ht="15.75" x14ac:dyDescent="0.25">
      <c r="A17" s="41"/>
      <c r="B17" s="59"/>
      <c r="C17" s="99" t="s">
        <v>35</v>
      </c>
      <c r="D17" s="100"/>
      <c r="E17" s="100"/>
      <c r="F17" s="100"/>
      <c r="G17" s="100"/>
      <c r="H17" s="100"/>
      <c r="I17" s="100"/>
      <c r="J17" s="100"/>
      <c r="K17" s="101"/>
      <c r="L17" s="13"/>
      <c r="M17" s="30"/>
      <c r="N17" s="30"/>
      <c r="O17" s="30"/>
      <c r="P17" s="31"/>
      <c r="Q17" s="12"/>
      <c r="T17" s="27"/>
    </row>
    <row r="18" spans="1:20" ht="32.450000000000003" customHeight="1" x14ac:dyDescent="0.25">
      <c r="A18" s="41"/>
      <c r="B18" s="59"/>
      <c r="C18" s="99" t="s">
        <v>117</v>
      </c>
      <c r="D18" s="100"/>
      <c r="E18" s="100"/>
      <c r="F18" s="100"/>
      <c r="G18" s="100"/>
      <c r="H18" s="100"/>
      <c r="I18" s="100"/>
      <c r="J18" s="100"/>
      <c r="K18" s="101"/>
      <c r="L18" s="13"/>
      <c r="M18" s="30"/>
      <c r="N18" s="30"/>
      <c r="O18" s="30"/>
      <c r="P18" s="31"/>
      <c r="Q18" s="12"/>
      <c r="T18" s="27"/>
    </row>
    <row r="19" spans="1:20" ht="15.75" x14ac:dyDescent="0.25">
      <c r="A19" s="41"/>
      <c r="B19" s="59"/>
      <c r="C19" s="60"/>
      <c r="D19" s="102" t="s">
        <v>96</v>
      </c>
      <c r="E19" s="102"/>
      <c r="F19" s="102"/>
      <c r="G19" s="102"/>
      <c r="H19" s="102"/>
      <c r="I19" s="102"/>
      <c r="J19" s="102"/>
      <c r="K19" s="102"/>
      <c r="L19" s="13"/>
      <c r="M19" s="30"/>
      <c r="N19" s="30"/>
      <c r="O19" s="30"/>
      <c r="P19" s="31"/>
      <c r="Q19" s="12"/>
      <c r="T19" s="27"/>
    </row>
    <row r="20" spans="1:20" ht="15.6" customHeight="1" x14ac:dyDescent="0.25">
      <c r="A20" s="41"/>
      <c r="B20" s="59"/>
      <c r="C20" s="61"/>
      <c r="D20" s="102" t="s">
        <v>112</v>
      </c>
      <c r="E20" s="102"/>
      <c r="F20" s="102"/>
      <c r="G20" s="102"/>
      <c r="H20" s="102"/>
      <c r="I20" s="102"/>
      <c r="J20" s="102"/>
      <c r="K20" s="102"/>
      <c r="L20" s="13"/>
      <c r="M20" s="30"/>
      <c r="N20" s="30"/>
      <c r="O20" s="30"/>
      <c r="P20" s="31"/>
      <c r="Q20" s="12"/>
      <c r="T20" s="27"/>
    </row>
    <row r="21" spans="1:20" ht="15.6" customHeight="1" x14ac:dyDescent="0.25">
      <c r="A21" s="41"/>
      <c r="B21" s="59"/>
      <c r="C21" s="61"/>
      <c r="D21" s="103" t="s">
        <v>113</v>
      </c>
      <c r="E21" s="103"/>
      <c r="F21" s="103"/>
      <c r="G21" s="103"/>
      <c r="H21" s="103"/>
      <c r="I21" s="103"/>
      <c r="J21" s="103"/>
      <c r="K21" s="103"/>
      <c r="L21" s="13"/>
      <c r="M21" s="30"/>
      <c r="N21" s="30"/>
      <c r="O21" s="30"/>
      <c r="P21" s="31"/>
      <c r="Q21" s="12"/>
      <c r="T21" s="27"/>
    </row>
    <row r="22" spans="1:20" ht="15.6" customHeight="1" x14ac:dyDescent="0.25">
      <c r="A22" s="41"/>
      <c r="B22" s="59"/>
      <c r="C22" s="99" t="s">
        <v>114</v>
      </c>
      <c r="D22" s="100"/>
      <c r="E22" s="100"/>
      <c r="F22" s="100"/>
      <c r="G22" s="100"/>
      <c r="H22" s="100"/>
      <c r="I22" s="100"/>
      <c r="J22" s="100"/>
      <c r="K22" s="101"/>
      <c r="L22" s="13"/>
      <c r="M22" s="30"/>
      <c r="N22" s="30"/>
      <c r="O22" s="30"/>
      <c r="P22" s="31"/>
      <c r="Q22" s="12"/>
      <c r="T22" s="27"/>
    </row>
    <row r="23" spans="1:20" ht="15.75" x14ac:dyDescent="0.25">
      <c r="A23" s="41"/>
      <c r="B23" s="59"/>
      <c r="C23" s="99" t="s">
        <v>115</v>
      </c>
      <c r="D23" s="100"/>
      <c r="E23" s="100"/>
      <c r="F23" s="100"/>
      <c r="G23" s="100"/>
      <c r="H23" s="100"/>
      <c r="I23" s="100"/>
      <c r="J23" s="100"/>
      <c r="K23" s="101"/>
      <c r="L23" s="13"/>
      <c r="M23" s="30"/>
      <c r="N23" s="30"/>
      <c r="O23" s="30"/>
      <c r="P23" s="31"/>
      <c r="Q23" s="12"/>
      <c r="T23" s="27"/>
    </row>
    <row r="24" spans="1:20" ht="15.6" customHeight="1" x14ac:dyDescent="0.25">
      <c r="A24" s="41"/>
      <c r="B24" s="59"/>
      <c r="C24" s="99" t="s">
        <v>116</v>
      </c>
      <c r="D24" s="100"/>
      <c r="E24" s="100"/>
      <c r="F24" s="100"/>
      <c r="G24" s="100"/>
      <c r="H24" s="100"/>
      <c r="I24" s="100"/>
      <c r="J24" s="100"/>
      <c r="K24" s="101"/>
      <c r="L24" s="13"/>
      <c r="M24" s="30"/>
      <c r="N24" s="30"/>
      <c r="O24" s="30"/>
      <c r="P24" s="31"/>
      <c r="Q24" s="12"/>
      <c r="T24" s="27"/>
    </row>
    <row r="25" spans="1:20" ht="15.75" x14ac:dyDescent="0.2">
      <c r="A25" s="41"/>
      <c r="B25" s="50">
        <v>212</v>
      </c>
      <c r="C25" s="97" t="s">
        <v>12</v>
      </c>
      <c r="D25" s="97"/>
      <c r="E25" s="97"/>
      <c r="F25" s="97"/>
      <c r="G25" s="97"/>
      <c r="H25" s="97"/>
      <c r="I25" s="97"/>
      <c r="J25" s="97"/>
      <c r="K25" s="97"/>
      <c r="L25" s="13"/>
      <c r="M25" s="29"/>
      <c r="N25" s="29"/>
      <c r="O25" s="29"/>
      <c r="P25" s="29"/>
      <c r="Q25" s="4"/>
    </row>
    <row r="26" spans="1:20" ht="32.25" customHeight="1" x14ac:dyDescent="0.2">
      <c r="A26" s="41"/>
      <c r="B26" s="76" t="s">
        <v>125</v>
      </c>
      <c r="C26" s="77"/>
      <c r="D26" s="77"/>
      <c r="E26" s="77"/>
      <c r="F26" s="77"/>
      <c r="G26" s="77"/>
      <c r="H26" s="77"/>
      <c r="I26" s="77"/>
      <c r="J26" s="77"/>
      <c r="K26" s="77"/>
      <c r="L26" s="13"/>
      <c r="M26" s="31"/>
      <c r="N26" s="31"/>
      <c r="O26" s="31"/>
      <c r="P26" s="31"/>
      <c r="Q26" s="12"/>
    </row>
    <row r="27" spans="1:20" ht="15.75" x14ac:dyDescent="0.2">
      <c r="A27" s="41"/>
      <c r="B27" s="50">
        <v>213</v>
      </c>
      <c r="C27" s="97" t="s">
        <v>13</v>
      </c>
      <c r="D27" s="97"/>
      <c r="E27" s="97"/>
      <c r="F27" s="97"/>
      <c r="G27" s="97"/>
      <c r="H27" s="97"/>
      <c r="I27" s="97"/>
      <c r="J27" s="97"/>
      <c r="K27" s="97"/>
      <c r="L27" s="13"/>
      <c r="M27" s="29"/>
      <c r="N27" s="29"/>
      <c r="O27" s="31"/>
      <c r="P27" s="31"/>
      <c r="Q27" s="12"/>
      <c r="S27">
        <f>8957600-160500</f>
        <v>8797100</v>
      </c>
      <c r="T27" s="27">
        <f>S27-M27</f>
        <v>8797100</v>
      </c>
    </row>
    <row r="28" spans="1:20" ht="15.75" x14ac:dyDescent="0.25">
      <c r="A28" s="41"/>
      <c r="B28" s="59"/>
      <c r="C28" s="99" t="s">
        <v>35</v>
      </c>
      <c r="D28" s="100"/>
      <c r="E28" s="100"/>
      <c r="F28" s="100"/>
      <c r="G28" s="100"/>
      <c r="H28" s="100"/>
      <c r="I28" s="100"/>
      <c r="J28" s="100"/>
      <c r="K28" s="101"/>
      <c r="L28" s="13"/>
      <c r="M28" s="30"/>
      <c r="N28" s="30"/>
      <c r="O28" s="30"/>
      <c r="P28" s="31"/>
      <c r="Q28" s="12"/>
      <c r="T28" s="27"/>
    </row>
    <row r="29" spans="1:20" ht="32.450000000000003" customHeight="1" x14ac:dyDescent="0.25">
      <c r="A29" s="41"/>
      <c r="B29" s="59"/>
      <c r="C29" s="99" t="s">
        <v>118</v>
      </c>
      <c r="D29" s="100"/>
      <c r="E29" s="100"/>
      <c r="F29" s="100"/>
      <c r="G29" s="100"/>
      <c r="H29" s="100"/>
      <c r="I29" s="100"/>
      <c r="J29" s="100"/>
      <c r="K29" s="101"/>
      <c r="L29" s="13"/>
      <c r="M29" s="30"/>
      <c r="N29" s="30"/>
      <c r="O29" s="30"/>
      <c r="P29" s="31"/>
      <c r="Q29" s="12"/>
      <c r="T29" s="27"/>
    </row>
    <row r="30" spans="1:20" ht="15.75" x14ac:dyDescent="0.25">
      <c r="A30" s="41"/>
      <c r="B30" s="59"/>
      <c r="C30" s="60"/>
      <c r="D30" s="102" t="s">
        <v>96</v>
      </c>
      <c r="E30" s="102"/>
      <c r="F30" s="102"/>
      <c r="G30" s="102"/>
      <c r="H30" s="102"/>
      <c r="I30" s="102"/>
      <c r="J30" s="102"/>
      <c r="K30" s="102"/>
      <c r="L30" s="13"/>
      <c r="M30" s="30"/>
      <c r="N30" s="30"/>
      <c r="O30" s="30"/>
      <c r="P30" s="31"/>
      <c r="Q30" s="12"/>
      <c r="T30" s="27"/>
    </row>
    <row r="31" spans="1:20" ht="15.6" customHeight="1" x14ac:dyDescent="0.25">
      <c r="A31" s="41"/>
      <c r="B31" s="59"/>
      <c r="C31" s="61"/>
      <c r="D31" s="102" t="s">
        <v>107</v>
      </c>
      <c r="E31" s="102"/>
      <c r="F31" s="102"/>
      <c r="G31" s="102"/>
      <c r="H31" s="102"/>
      <c r="I31" s="102"/>
      <c r="J31" s="102"/>
      <c r="K31" s="102"/>
      <c r="L31" s="13"/>
      <c r="M31" s="30"/>
      <c r="N31" s="30"/>
      <c r="O31" s="30"/>
      <c r="P31" s="31"/>
      <c r="Q31" s="12"/>
      <c r="T31" s="27"/>
    </row>
    <row r="32" spans="1:20" ht="15.6" customHeight="1" x14ac:dyDescent="0.25">
      <c r="A32" s="41"/>
      <c r="B32" s="59"/>
      <c r="C32" s="61"/>
      <c r="D32" s="103" t="s">
        <v>108</v>
      </c>
      <c r="E32" s="103"/>
      <c r="F32" s="103"/>
      <c r="G32" s="103"/>
      <c r="H32" s="103"/>
      <c r="I32" s="103"/>
      <c r="J32" s="103"/>
      <c r="K32" s="103"/>
      <c r="L32" s="13"/>
      <c r="M32" s="30"/>
      <c r="N32" s="30"/>
      <c r="O32" s="30"/>
      <c r="P32" s="31"/>
      <c r="Q32" s="12"/>
      <c r="T32" s="27"/>
    </row>
    <row r="33" spans="1:20" ht="15.6" customHeight="1" x14ac:dyDescent="0.25">
      <c r="A33" s="41"/>
      <c r="B33" s="59"/>
      <c r="C33" s="99" t="s">
        <v>109</v>
      </c>
      <c r="D33" s="100"/>
      <c r="E33" s="100"/>
      <c r="F33" s="100"/>
      <c r="G33" s="100"/>
      <c r="H33" s="100"/>
      <c r="I33" s="100"/>
      <c r="J33" s="100"/>
      <c r="K33" s="101"/>
      <c r="L33" s="13"/>
      <c r="M33" s="30"/>
      <c r="N33" s="30"/>
      <c r="O33" s="30"/>
      <c r="P33" s="31"/>
      <c r="Q33" s="12"/>
      <c r="T33" s="27"/>
    </row>
    <row r="34" spans="1:20" ht="15.75" x14ac:dyDescent="0.25">
      <c r="A34" s="41"/>
      <c r="B34" s="59"/>
      <c r="C34" s="99" t="s">
        <v>110</v>
      </c>
      <c r="D34" s="100"/>
      <c r="E34" s="100"/>
      <c r="F34" s="100"/>
      <c r="G34" s="100"/>
      <c r="H34" s="100"/>
      <c r="I34" s="100"/>
      <c r="J34" s="100"/>
      <c r="K34" s="101"/>
      <c r="L34" s="13"/>
      <c r="M34" s="30"/>
      <c r="N34" s="30"/>
      <c r="O34" s="30"/>
      <c r="P34" s="31"/>
      <c r="Q34" s="12"/>
      <c r="T34" s="27"/>
    </row>
    <row r="35" spans="1:20" ht="15.6" customHeight="1" x14ac:dyDescent="0.25">
      <c r="A35" s="41"/>
      <c r="B35" s="59"/>
      <c r="C35" s="99" t="s">
        <v>111</v>
      </c>
      <c r="D35" s="100"/>
      <c r="E35" s="100"/>
      <c r="F35" s="100"/>
      <c r="G35" s="100"/>
      <c r="H35" s="100"/>
      <c r="I35" s="100"/>
      <c r="J35" s="100"/>
      <c r="K35" s="101"/>
      <c r="L35" s="13"/>
      <c r="M35" s="30"/>
      <c r="N35" s="30"/>
      <c r="O35" s="30"/>
      <c r="P35" s="31"/>
      <c r="Q35" s="12"/>
      <c r="T35" s="27"/>
    </row>
    <row r="36" spans="1:20" ht="18.75" x14ac:dyDescent="0.2">
      <c r="A36" s="41"/>
      <c r="B36" s="51">
        <v>220</v>
      </c>
      <c r="C36" s="78" t="s">
        <v>126</v>
      </c>
      <c r="D36" s="78"/>
      <c r="E36" s="78"/>
      <c r="F36" s="78"/>
      <c r="G36" s="78"/>
      <c r="H36" s="78"/>
      <c r="I36" s="78"/>
      <c r="J36" s="78"/>
      <c r="K36" s="78"/>
      <c r="L36" s="13"/>
      <c r="M36" s="29"/>
      <c r="N36" s="29"/>
      <c r="O36" s="29"/>
      <c r="P36" s="29"/>
      <c r="Q36" s="4"/>
    </row>
    <row r="37" spans="1:20" ht="15.75" x14ac:dyDescent="0.2">
      <c r="A37" s="41"/>
      <c r="B37" s="50">
        <v>221</v>
      </c>
      <c r="C37" s="97" t="s">
        <v>14</v>
      </c>
      <c r="D37" s="97"/>
      <c r="E37" s="97"/>
      <c r="F37" s="97"/>
      <c r="G37" s="97"/>
      <c r="H37" s="97"/>
      <c r="I37" s="97"/>
      <c r="J37" s="97"/>
      <c r="K37" s="97"/>
      <c r="L37" s="13"/>
      <c r="M37" s="29"/>
      <c r="N37" s="29"/>
      <c r="O37" s="29"/>
      <c r="P37" s="29"/>
      <c r="Q37" s="4"/>
      <c r="S37">
        <v>178000</v>
      </c>
      <c r="T37" s="27">
        <f>S37-M37</f>
        <v>178000</v>
      </c>
    </row>
    <row r="38" spans="1:20" s="49" customFormat="1" ht="15.75" hidden="1" x14ac:dyDescent="0.2">
      <c r="A38" s="46"/>
      <c r="B38" s="104" t="s">
        <v>15</v>
      </c>
      <c r="C38" s="105"/>
      <c r="D38" s="105"/>
      <c r="E38" s="105"/>
      <c r="F38" s="105"/>
      <c r="G38" s="105"/>
      <c r="H38" s="105"/>
      <c r="I38" s="52"/>
      <c r="J38" s="52"/>
      <c r="K38" s="52"/>
      <c r="L38" s="47"/>
      <c r="M38" s="47"/>
      <c r="N38" s="47"/>
      <c r="O38" s="47"/>
      <c r="P38" s="47"/>
      <c r="Q38" s="48"/>
    </row>
    <row r="39" spans="1:20" ht="15.75" x14ac:dyDescent="0.2">
      <c r="A39" s="41"/>
      <c r="B39" s="106" t="s">
        <v>84</v>
      </c>
      <c r="C39" s="107"/>
      <c r="D39" s="107"/>
      <c r="E39" s="107"/>
      <c r="F39" s="107"/>
      <c r="G39" s="107"/>
      <c r="H39" s="107"/>
      <c r="I39" s="108"/>
      <c r="J39" s="108"/>
      <c r="K39" s="109"/>
      <c r="L39" s="3"/>
      <c r="M39" s="3"/>
      <c r="N39" s="3"/>
      <c r="O39" s="3"/>
      <c r="P39" s="3"/>
      <c r="Q39" s="12"/>
    </row>
    <row r="40" spans="1:20" ht="15.75" x14ac:dyDescent="0.2">
      <c r="A40" s="41"/>
      <c r="B40" s="106" t="s">
        <v>85</v>
      </c>
      <c r="C40" s="107"/>
      <c r="D40" s="107"/>
      <c r="E40" s="107"/>
      <c r="F40" s="107"/>
      <c r="G40" s="107"/>
      <c r="H40" s="107"/>
      <c r="I40" s="108"/>
      <c r="J40" s="108"/>
      <c r="K40" s="109"/>
      <c r="L40" s="3"/>
      <c r="M40" s="3"/>
      <c r="N40" s="3"/>
      <c r="O40" s="3"/>
      <c r="P40" s="3"/>
      <c r="Q40" s="12"/>
    </row>
    <row r="41" spans="1:20" ht="33" customHeight="1" x14ac:dyDescent="0.2">
      <c r="A41" s="41"/>
      <c r="B41" s="106" t="s">
        <v>86</v>
      </c>
      <c r="C41" s="107"/>
      <c r="D41" s="107"/>
      <c r="E41" s="107"/>
      <c r="F41" s="107"/>
      <c r="G41" s="107"/>
      <c r="H41" s="107"/>
      <c r="I41" s="108"/>
      <c r="J41" s="108"/>
      <c r="K41" s="109"/>
      <c r="L41" s="3"/>
      <c r="M41" s="3"/>
      <c r="N41" s="3"/>
      <c r="O41" s="3"/>
      <c r="P41" s="3"/>
      <c r="Q41" s="12"/>
    </row>
    <row r="42" spans="1:20" ht="33.75" customHeight="1" x14ac:dyDescent="0.2">
      <c r="A42" s="41"/>
      <c r="B42" s="106" t="s">
        <v>127</v>
      </c>
      <c r="C42" s="107"/>
      <c r="D42" s="107"/>
      <c r="E42" s="107"/>
      <c r="F42" s="107"/>
      <c r="G42" s="107"/>
      <c r="H42" s="107"/>
      <c r="I42" s="107"/>
      <c r="J42" s="107"/>
      <c r="K42" s="104"/>
      <c r="L42" s="3"/>
      <c r="M42" s="3"/>
      <c r="N42" s="3"/>
      <c r="O42" s="3"/>
      <c r="P42" s="3"/>
      <c r="Q42" s="12"/>
    </row>
    <row r="43" spans="1:20" ht="15.75" x14ac:dyDescent="0.2">
      <c r="A43" s="41"/>
      <c r="B43" s="50">
        <v>222</v>
      </c>
      <c r="C43" s="97" t="s">
        <v>16</v>
      </c>
      <c r="D43" s="97"/>
      <c r="E43" s="97"/>
      <c r="F43" s="97"/>
      <c r="G43" s="97"/>
      <c r="H43" s="97"/>
      <c r="I43" s="97"/>
      <c r="J43" s="97"/>
      <c r="K43" s="97"/>
      <c r="L43" s="3"/>
      <c r="M43" s="2"/>
      <c r="N43" s="2"/>
      <c r="O43" s="2"/>
      <c r="P43" s="2"/>
      <c r="Q43" s="4"/>
    </row>
    <row r="44" spans="1:20" ht="15.75" hidden="1" x14ac:dyDescent="0.2">
      <c r="A44" s="41"/>
      <c r="B44" s="104" t="s">
        <v>17</v>
      </c>
      <c r="C44" s="105"/>
      <c r="D44" s="105"/>
      <c r="E44" s="105"/>
      <c r="F44" s="105"/>
      <c r="G44" s="105"/>
      <c r="H44" s="105"/>
      <c r="I44" s="105"/>
      <c r="J44" s="105"/>
      <c r="K44" s="105"/>
      <c r="L44" s="3"/>
      <c r="M44" s="3"/>
      <c r="N44" s="3"/>
      <c r="O44" s="3"/>
      <c r="P44" s="3"/>
      <c r="Q44" s="12"/>
    </row>
    <row r="45" spans="1:20" ht="15.75" hidden="1" x14ac:dyDescent="0.2">
      <c r="A45" s="41"/>
      <c r="B45" s="104" t="s">
        <v>18</v>
      </c>
      <c r="C45" s="105"/>
      <c r="D45" s="105"/>
      <c r="E45" s="105"/>
      <c r="F45" s="105"/>
      <c r="G45" s="105"/>
      <c r="H45" s="105"/>
      <c r="I45" s="105"/>
      <c r="J45" s="105"/>
      <c r="K45" s="105"/>
      <c r="L45" s="3"/>
      <c r="M45" s="3"/>
      <c r="N45" s="3"/>
      <c r="O45" s="3"/>
      <c r="P45" s="3"/>
      <c r="Q45" s="12"/>
    </row>
    <row r="46" spans="1:20" ht="15.75" x14ac:dyDescent="0.2">
      <c r="A46" s="41"/>
      <c r="B46" s="104" t="s">
        <v>87</v>
      </c>
      <c r="C46" s="105"/>
      <c r="D46" s="105"/>
      <c r="E46" s="105"/>
      <c r="F46" s="105"/>
      <c r="G46" s="105"/>
      <c r="H46" s="105"/>
      <c r="I46" s="105"/>
      <c r="J46" s="105"/>
      <c r="K46" s="105"/>
      <c r="L46" s="3"/>
      <c r="M46" s="3"/>
      <c r="N46" s="3"/>
      <c r="O46" s="3"/>
      <c r="P46" s="31"/>
      <c r="Q46" s="12"/>
    </row>
    <row r="47" spans="1:20" ht="15.75" hidden="1" x14ac:dyDescent="0.2">
      <c r="A47" s="41"/>
      <c r="B47" s="104" t="s">
        <v>19</v>
      </c>
      <c r="C47" s="105"/>
      <c r="D47" s="105"/>
      <c r="E47" s="105"/>
      <c r="F47" s="105"/>
      <c r="G47" s="105"/>
      <c r="H47" s="105"/>
      <c r="I47" s="105"/>
      <c r="J47" s="105"/>
      <c r="K47" s="105"/>
      <c r="L47" s="3"/>
      <c r="M47" s="3"/>
      <c r="N47" s="3"/>
      <c r="O47" s="3"/>
      <c r="P47" s="31"/>
      <c r="Q47" s="12"/>
    </row>
    <row r="48" spans="1:20" ht="15.75" hidden="1" x14ac:dyDescent="0.2">
      <c r="A48" s="41"/>
      <c r="B48" s="104"/>
      <c r="C48" s="105"/>
      <c r="D48" s="105"/>
      <c r="E48" s="105"/>
      <c r="F48" s="105"/>
      <c r="G48" s="105"/>
      <c r="H48" s="105"/>
      <c r="I48" s="105"/>
      <c r="J48" s="105"/>
      <c r="K48" s="105"/>
      <c r="L48" s="3"/>
      <c r="M48" s="3"/>
      <c r="N48" s="3"/>
      <c r="O48" s="3"/>
      <c r="P48" s="31"/>
      <c r="Q48" s="12"/>
    </row>
    <row r="49" spans="1:20" ht="15.75" hidden="1" x14ac:dyDescent="0.2">
      <c r="A49" s="41"/>
      <c r="B49" s="104"/>
      <c r="C49" s="105"/>
      <c r="D49" s="105"/>
      <c r="E49" s="105"/>
      <c r="F49" s="105"/>
      <c r="G49" s="105"/>
      <c r="H49" s="105"/>
      <c r="I49" s="105"/>
      <c r="J49" s="105"/>
      <c r="K49" s="105"/>
      <c r="L49" s="3"/>
      <c r="M49" s="3"/>
      <c r="N49" s="3"/>
      <c r="O49" s="3"/>
      <c r="P49" s="31"/>
      <c r="Q49" s="12"/>
    </row>
    <row r="50" spans="1:20" ht="15.75" hidden="1" x14ac:dyDescent="0.2">
      <c r="A50" s="41"/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3"/>
      <c r="M50" s="3"/>
      <c r="N50" s="3"/>
      <c r="O50" s="3"/>
      <c r="P50" s="31"/>
      <c r="Q50" s="12"/>
    </row>
    <row r="51" spans="1:20" ht="15.75" hidden="1" x14ac:dyDescent="0.2">
      <c r="A51" s="41"/>
      <c r="B51" s="104" t="s">
        <v>20</v>
      </c>
      <c r="C51" s="105"/>
      <c r="D51" s="105"/>
      <c r="E51" s="105"/>
      <c r="F51" s="105"/>
      <c r="G51" s="105"/>
      <c r="H51" s="105"/>
      <c r="I51" s="105"/>
      <c r="J51" s="105"/>
      <c r="K51" s="105"/>
      <c r="L51" s="3"/>
      <c r="M51" s="3"/>
      <c r="N51" s="3"/>
      <c r="O51" s="3"/>
      <c r="P51" s="31"/>
      <c r="Q51" s="12"/>
    </row>
    <row r="52" spans="1:20" ht="15.75" hidden="1" x14ac:dyDescent="0.2">
      <c r="A52" s="41"/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3"/>
      <c r="M52" s="3"/>
      <c r="N52" s="3"/>
      <c r="O52" s="3"/>
      <c r="P52" s="31"/>
      <c r="Q52" s="12"/>
    </row>
    <row r="53" spans="1:20" ht="15.75" hidden="1" x14ac:dyDescent="0.2">
      <c r="A53" s="41"/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3"/>
      <c r="M53" s="3"/>
      <c r="N53" s="3"/>
      <c r="O53" s="3"/>
      <c r="P53" s="31"/>
      <c r="Q53" s="12"/>
    </row>
    <row r="54" spans="1:20" ht="15.75" hidden="1" x14ac:dyDescent="0.2">
      <c r="A54" s="41"/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3"/>
      <c r="M54" s="3"/>
      <c r="N54" s="3"/>
      <c r="O54" s="3"/>
      <c r="P54" s="31"/>
      <c r="Q54" s="12"/>
    </row>
    <row r="55" spans="1:20" ht="15.75" hidden="1" x14ac:dyDescent="0.2">
      <c r="A55" s="41"/>
      <c r="B55" s="69"/>
      <c r="C55" s="70"/>
      <c r="D55" s="70"/>
      <c r="E55" s="70"/>
      <c r="F55" s="70"/>
      <c r="G55" s="70"/>
      <c r="H55" s="70"/>
      <c r="I55" s="70"/>
      <c r="J55" s="70"/>
      <c r="K55" s="70"/>
      <c r="L55" s="3"/>
      <c r="M55" s="3"/>
      <c r="N55" s="3"/>
      <c r="O55" s="3"/>
      <c r="P55" s="31"/>
      <c r="Q55" s="12"/>
    </row>
    <row r="56" spans="1:20" ht="15.75" hidden="1" x14ac:dyDescent="0.2">
      <c r="A56" s="41"/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3"/>
      <c r="M56" s="3"/>
      <c r="N56" s="3"/>
      <c r="O56" s="3"/>
      <c r="P56" s="31"/>
      <c r="Q56" s="12"/>
    </row>
    <row r="57" spans="1:20" ht="15.75" hidden="1" x14ac:dyDescent="0.2">
      <c r="A57" s="41"/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3"/>
      <c r="M57" s="3"/>
      <c r="N57" s="3"/>
      <c r="O57" s="3"/>
      <c r="P57" s="31"/>
      <c r="Q57" s="12"/>
    </row>
    <row r="58" spans="1:20" ht="15.75" customHeight="1" x14ac:dyDescent="0.2">
      <c r="A58" s="41"/>
      <c r="B58" s="76" t="s">
        <v>129</v>
      </c>
      <c r="C58" s="77"/>
      <c r="D58" s="77"/>
      <c r="E58" s="77"/>
      <c r="F58" s="77"/>
      <c r="G58" s="77"/>
      <c r="H58" s="77"/>
      <c r="I58" s="77"/>
      <c r="J58" s="77"/>
      <c r="K58" s="77"/>
      <c r="L58" s="45"/>
      <c r="M58" s="45"/>
      <c r="N58" s="45"/>
      <c r="O58" s="45"/>
      <c r="P58" s="31"/>
      <c r="Q58" s="12"/>
    </row>
    <row r="59" spans="1:20" ht="15.75" x14ac:dyDescent="0.2">
      <c r="A59" s="41"/>
      <c r="B59" s="50">
        <v>223</v>
      </c>
      <c r="C59" s="97" t="s">
        <v>21</v>
      </c>
      <c r="D59" s="97"/>
      <c r="E59" s="97"/>
      <c r="F59" s="97"/>
      <c r="G59" s="97"/>
      <c r="H59" s="97"/>
      <c r="I59" s="97"/>
      <c r="J59" s="97"/>
      <c r="K59" s="97"/>
      <c r="L59" s="3"/>
      <c r="M59" s="2"/>
      <c r="N59" s="2"/>
      <c r="O59" s="2"/>
      <c r="P59" s="29"/>
      <c r="Q59" s="4"/>
      <c r="S59">
        <v>3932361</v>
      </c>
      <c r="T59" s="27">
        <f>S59-M59</f>
        <v>3932361</v>
      </c>
    </row>
    <row r="60" spans="1:20" ht="15.75" x14ac:dyDescent="0.2">
      <c r="A60" s="41"/>
      <c r="B60" s="104" t="s">
        <v>91</v>
      </c>
      <c r="C60" s="105"/>
      <c r="D60" s="105"/>
      <c r="E60" s="105"/>
      <c r="F60" s="105"/>
      <c r="G60" s="105"/>
      <c r="H60" s="105"/>
      <c r="I60" s="105"/>
      <c r="J60" s="105"/>
      <c r="K60" s="105"/>
      <c r="L60" s="3"/>
      <c r="M60" s="3"/>
      <c r="N60" s="3"/>
      <c r="O60" s="3"/>
      <c r="P60" s="3"/>
      <c r="Q60" s="12"/>
    </row>
    <row r="61" spans="1:20" ht="15.75" x14ac:dyDescent="0.2">
      <c r="A61" s="41"/>
      <c r="B61" s="106" t="s">
        <v>92</v>
      </c>
      <c r="C61" s="107"/>
      <c r="D61" s="107"/>
      <c r="E61" s="107"/>
      <c r="F61" s="107"/>
      <c r="G61" s="107"/>
      <c r="H61" s="111"/>
      <c r="I61" s="111"/>
      <c r="J61" s="111"/>
      <c r="K61" s="112"/>
      <c r="L61" s="3"/>
      <c r="M61" s="3"/>
      <c r="N61" s="3"/>
      <c r="O61" s="3"/>
      <c r="P61" s="3"/>
      <c r="Q61" s="12"/>
    </row>
    <row r="62" spans="1:20" ht="15.75" hidden="1" x14ac:dyDescent="0.2">
      <c r="A62" s="41"/>
      <c r="B62" s="69"/>
      <c r="C62" s="70"/>
      <c r="D62" s="70"/>
      <c r="E62" s="70"/>
      <c r="F62" s="70"/>
      <c r="G62" s="70"/>
      <c r="H62" s="62"/>
      <c r="I62" s="110"/>
      <c r="J62" s="110"/>
      <c r="K62" s="110"/>
      <c r="L62" s="3"/>
      <c r="M62" s="3"/>
      <c r="N62" s="3"/>
      <c r="O62" s="3"/>
      <c r="P62" s="3"/>
      <c r="Q62" s="12"/>
    </row>
    <row r="63" spans="1:20" ht="15.75" hidden="1" x14ac:dyDescent="0.2">
      <c r="A63" s="41"/>
      <c r="B63" s="69"/>
      <c r="C63" s="70"/>
      <c r="D63" s="70"/>
      <c r="E63" s="70"/>
      <c r="F63" s="70"/>
      <c r="G63" s="70"/>
      <c r="H63" s="62"/>
      <c r="I63" s="110"/>
      <c r="J63" s="110"/>
      <c r="K63" s="110"/>
      <c r="L63" s="3"/>
      <c r="M63" s="3"/>
      <c r="N63" s="3"/>
      <c r="O63" s="3"/>
      <c r="P63" s="3"/>
      <c r="Q63" s="12"/>
    </row>
    <row r="64" spans="1:20" ht="15.75" hidden="1" x14ac:dyDescent="0.2">
      <c r="A64" s="41"/>
      <c r="B64" s="69"/>
      <c r="C64" s="70"/>
      <c r="D64" s="70"/>
      <c r="E64" s="70"/>
      <c r="F64" s="70"/>
      <c r="G64" s="70"/>
      <c r="H64" s="63"/>
      <c r="I64" s="70"/>
      <c r="J64" s="70"/>
      <c r="K64" s="70"/>
      <c r="L64" s="3"/>
      <c r="M64" s="3"/>
      <c r="N64" s="3"/>
      <c r="O64" s="3"/>
      <c r="P64" s="3"/>
      <c r="Q64" s="12"/>
    </row>
    <row r="65" spans="1:17" ht="15.75" hidden="1" x14ac:dyDescent="0.2">
      <c r="A65" s="41"/>
      <c r="B65" s="71" t="s">
        <v>22</v>
      </c>
      <c r="C65" s="72"/>
      <c r="D65" s="72"/>
      <c r="E65" s="72"/>
      <c r="F65" s="72"/>
      <c r="G65" s="72"/>
      <c r="H65" s="72"/>
      <c r="I65" s="72"/>
      <c r="J65" s="72"/>
      <c r="K65" s="72"/>
      <c r="L65" s="3"/>
      <c r="M65" s="3"/>
      <c r="N65" s="3"/>
      <c r="O65" s="3"/>
      <c r="P65" s="3"/>
      <c r="Q65" s="12"/>
    </row>
    <row r="66" spans="1:17" ht="15.75" hidden="1" x14ac:dyDescent="0.2">
      <c r="A66" s="41"/>
      <c r="B66" s="69" t="s">
        <v>23</v>
      </c>
      <c r="C66" s="70"/>
      <c r="D66" s="70"/>
      <c r="E66" s="70"/>
      <c r="F66" s="70"/>
      <c r="G66" s="70"/>
      <c r="H66" s="64"/>
      <c r="I66" s="70"/>
      <c r="J66" s="70"/>
      <c r="K66" s="70"/>
      <c r="L66" s="3"/>
      <c r="M66" s="3"/>
      <c r="N66" s="3"/>
      <c r="O66" s="3"/>
      <c r="P66" s="3"/>
      <c r="Q66" s="12"/>
    </row>
    <row r="67" spans="1:17" ht="15.75" hidden="1" x14ac:dyDescent="0.2">
      <c r="A67" s="41"/>
      <c r="B67" s="69"/>
      <c r="C67" s="70"/>
      <c r="D67" s="70"/>
      <c r="E67" s="70"/>
      <c r="F67" s="70"/>
      <c r="G67" s="70"/>
      <c r="H67" s="64"/>
      <c r="I67" s="70"/>
      <c r="J67" s="70"/>
      <c r="K67" s="70"/>
      <c r="L67" s="3"/>
      <c r="M67" s="3"/>
      <c r="N67" s="3"/>
      <c r="O67" s="3"/>
      <c r="P67" s="3"/>
      <c r="Q67" s="12"/>
    </row>
    <row r="68" spans="1:17" ht="15.75" x14ac:dyDescent="0.2">
      <c r="A68" s="41"/>
      <c r="B68" s="104" t="s">
        <v>93</v>
      </c>
      <c r="C68" s="105"/>
      <c r="D68" s="105"/>
      <c r="E68" s="105"/>
      <c r="F68" s="105"/>
      <c r="G68" s="105"/>
      <c r="H68" s="105"/>
      <c r="I68" s="105"/>
      <c r="J68" s="105"/>
      <c r="K68" s="105"/>
      <c r="L68" s="3"/>
      <c r="M68" s="3"/>
      <c r="N68" s="3"/>
      <c r="O68" s="3"/>
      <c r="P68" s="3"/>
      <c r="Q68" s="12"/>
    </row>
    <row r="69" spans="1:17" ht="15.75" hidden="1" x14ac:dyDescent="0.2">
      <c r="A69" s="41"/>
      <c r="B69" s="69"/>
      <c r="C69" s="70"/>
      <c r="D69" s="70"/>
      <c r="E69" s="70"/>
      <c r="F69" s="70"/>
      <c r="G69" s="70"/>
      <c r="H69" s="65" t="s">
        <v>24</v>
      </c>
      <c r="I69" s="70" t="s">
        <v>24</v>
      </c>
      <c r="J69" s="70"/>
      <c r="K69" s="70"/>
      <c r="L69" s="3"/>
      <c r="M69" s="3"/>
      <c r="N69" s="3"/>
      <c r="O69" s="3"/>
      <c r="P69" s="3"/>
      <c r="Q69" s="12"/>
    </row>
    <row r="70" spans="1:17" ht="15.75" hidden="1" x14ac:dyDescent="0.2">
      <c r="A70" s="41"/>
      <c r="B70" s="69"/>
      <c r="C70" s="70"/>
      <c r="D70" s="70"/>
      <c r="E70" s="70"/>
      <c r="F70" s="70"/>
      <c r="G70" s="70"/>
      <c r="H70" s="65" t="s">
        <v>24</v>
      </c>
      <c r="I70" s="70" t="s">
        <v>24</v>
      </c>
      <c r="J70" s="70"/>
      <c r="K70" s="70"/>
      <c r="L70" s="3"/>
      <c r="M70" s="3"/>
      <c r="N70" s="3"/>
      <c r="O70" s="3"/>
      <c r="P70" s="3"/>
      <c r="Q70" s="12"/>
    </row>
    <row r="71" spans="1:17" ht="15.75" hidden="1" x14ac:dyDescent="0.2">
      <c r="A71" s="41"/>
      <c r="B71" s="71" t="s">
        <v>25</v>
      </c>
      <c r="C71" s="72"/>
      <c r="D71" s="72"/>
      <c r="E71" s="72"/>
      <c r="F71" s="72"/>
      <c r="G71" s="72"/>
      <c r="H71" s="72"/>
      <c r="I71" s="72"/>
      <c r="J71" s="72"/>
      <c r="K71" s="72"/>
      <c r="L71" s="3"/>
      <c r="M71" s="3"/>
      <c r="N71" s="3"/>
      <c r="O71" s="3"/>
      <c r="P71" s="3"/>
      <c r="Q71" s="12"/>
    </row>
    <row r="72" spans="1:17" ht="15.75" hidden="1" x14ac:dyDescent="0.2">
      <c r="A72" s="41"/>
      <c r="B72" s="69"/>
      <c r="C72" s="70"/>
      <c r="D72" s="70"/>
      <c r="E72" s="70"/>
      <c r="F72" s="70"/>
      <c r="G72" s="70"/>
      <c r="H72" s="65"/>
      <c r="I72" s="70"/>
      <c r="J72" s="70"/>
      <c r="K72" s="70"/>
      <c r="L72" s="3"/>
      <c r="M72" s="3"/>
      <c r="N72" s="3"/>
      <c r="O72" s="3"/>
      <c r="P72" s="3"/>
      <c r="Q72" s="12"/>
    </row>
    <row r="73" spans="1:17" ht="15.75" hidden="1" x14ac:dyDescent="0.2">
      <c r="A73" s="41"/>
      <c r="B73" s="69"/>
      <c r="C73" s="70"/>
      <c r="D73" s="70"/>
      <c r="E73" s="70"/>
      <c r="F73" s="70"/>
      <c r="G73" s="70"/>
      <c r="H73" s="65"/>
      <c r="I73" s="70"/>
      <c r="J73" s="70"/>
      <c r="K73" s="70"/>
      <c r="L73" s="3"/>
      <c r="M73" s="3"/>
      <c r="N73" s="3"/>
      <c r="O73" s="3"/>
      <c r="P73" s="3"/>
      <c r="Q73" s="12"/>
    </row>
    <row r="74" spans="1:17" ht="15.75" hidden="1" x14ac:dyDescent="0.2">
      <c r="A74" s="41"/>
      <c r="B74" s="69"/>
      <c r="C74" s="70"/>
      <c r="D74" s="70"/>
      <c r="E74" s="70"/>
      <c r="F74" s="70"/>
      <c r="G74" s="70"/>
      <c r="H74" s="65"/>
      <c r="I74" s="70"/>
      <c r="J74" s="70"/>
      <c r="K74" s="70"/>
      <c r="L74" s="3"/>
      <c r="M74" s="3"/>
      <c r="N74" s="3"/>
      <c r="O74" s="3"/>
      <c r="P74" s="3"/>
      <c r="Q74" s="12"/>
    </row>
    <row r="75" spans="1:17" ht="15.75" x14ac:dyDescent="0.2">
      <c r="A75" s="41"/>
      <c r="B75" s="104" t="s">
        <v>94</v>
      </c>
      <c r="C75" s="105"/>
      <c r="D75" s="105"/>
      <c r="E75" s="105"/>
      <c r="F75" s="105"/>
      <c r="G75" s="105"/>
      <c r="H75" s="105"/>
      <c r="I75" s="105"/>
      <c r="J75" s="105"/>
      <c r="K75" s="105"/>
      <c r="L75" s="3"/>
      <c r="M75" s="3"/>
      <c r="N75" s="3"/>
      <c r="O75" s="3"/>
      <c r="P75" s="3"/>
      <c r="Q75" s="12"/>
    </row>
    <row r="76" spans="1:17" ht="15.75" hidden="1" x14ac:dyDescent="0.2">
      <c r="A76" s="41"/>
      <c r="B76" s="113"/>
      <c r="C76" s="113"/>
      <c r="D76" s="113"/>
      <c r="E76" s="113"/>
      <c r="F76" s="113"/>
      <c r="G76" s="69"/>
      <c r="H76" s="114" t="s">
        <v>26</v>
      </c>
      <c r="I76" s="71"/>
      <c r="J76" s="114">
        <v>6000</v>
      </c>
      <c r="K76" s="71"/>
      <c r="L76" s="3"/>
      <c r="M76" s="3"/>
      <c r="N76" s="3"/>
      <c r="O76" s="3"/>
      <c r="P76" s="3"/>
      <c r="Q76" s="12"/>
    </row>
    <row r="77" spans="1:17" ht="15.75" hidden="1" x14ac:dyDescent="0.2">
      <c r="A77" s="41"/>
      <c r="B77" s="69"/>
      <c r="C77" s="70"/>
      <c r="D77" s="70"/>
      <c r="E77" s="70"/>
      <c r="F77" s="70"/>
      <c r="G77" s="70"/>
      <c r="H77" s="72"/>
      <c r="I77" s="72"/>
      <c r="J77" s="72"/>
      <c r="K77" s="72"/>
      <c r="L77" s="3"/>
      <c r="M77" s="3"/>
      <c r="N77" s="3"/>
      <c r="O77" s="3"/>
      <c r="P77" s="3"/>
      <c r="Q77" s="12"/>
    </row>
    <row r="78" spans="1:17" ht="15.75" hidden="1" x14ac:dyDescent="0.2">
      <c r="A78" s="41"/>
      <c r="B78" s="69"/>
      <c r="C78" s="70"/>
      <c r="D78" s="70"/>
      <c r="E78" s="70"/>
      <c r="F78" s="70"/>
      <c r="G78" s="70"/>
      <c r="H78" s="72"/>
      <c r="I78" s="72"/>
      <c r="J78" s="72"/>
      <c r="K78" s="72"/>
      <c r="L78" s="3"/>
      <c r="M78" s="3"/>
      <c r="N78" s="3"/>
      <c r="O78" s="3"/>
      <c r="P78" s="3"/>
      <c r="Q78" s="12"/>
    </row>
    <row r="79" spans="1:17" ht="15.75" x14ac:dyDescent="0.2">
      <c r="A79" s="41"/>
      <c r="B79" s="104" t="s">
        <v>128</v>
      </c>
      <c r="C79" s="105"/>
      <c r="D79" s="105"/>
      <c r="E79" s="105"/>
      <c r="F79" s="105"/>
      <c r="G79" s="105"/>
      <c r="H79" s="105"/>
      <c r="I79" s="105"/>
      <c r="J79" s="105"/>
      <c r="K79" s="105"/>
      <c r="L79" s="45"/>
      <c r="M79" s="45"/>
      <c r="N79" s="45"/>
      <c r="O79" s="45"/>
      <c r="P79" s="45"/>
      <c r="Q79" s="12"/>
    </row>
    <row r="80" spans="1:17" ht="15.75" x14ac:dyDescent="0.2">
      <c r="A80" s="41"/>
      <c r="B80" s="50">
        <v>224</v>
      </c>
      <c r="C80" s="97" t="s">
        <v>27</v>
      </c>
      <c r="D80" s="97"/>
      <c r="E80" s="97"/>
      <c r="F80" s="97"/>
      <c r="G80" s="97"/>
      <c r="H80" s="97"/>
      <c r="I80" s="97"/>
      <c r="J80" s="97"/>
      <c r="K80" s="97"/>
      <c r="L80" s="3"/>
      <c r="M80" s="2"/>
      <c r="N80" s="2"/>
      <c r="O80" s="3"/>
      <c r="P80" s="3"/>
      <c r="Q80" s="12"/>
    </row>
    <row r="81" spans="1:20" ht="15.75" hidden="1" x14ac:dyDescent="0.2">
      <c r="A81" s="41"/>
      <c r="B81" s="104" t="s">
        <v>28</v>
      </c>
      <c r="C81" s="105"/>
      <c r="D81" s="105"/>
      <c r="E81" s="105"/>
      <c r="F81" s="105"/>
      <c r="G81" s="105"/>
      <c r="H81" s="105"/>
      <c r="I81" s="105"/>
      <c r="J81" s="105"/>
      <c r="K81" s="105"/>
      <c r="L81" s="3"/>
      <c r="M81" s="2"/>
      <c r="N81" s="2"/>
      <c r="O81" s="3"/>
      <c r="P81" s="3"/>
      <c r="Q81" s="12"/>
    </row>
    <row r="82" spans="1:20" ht="15.75" hidden="1" x14ac:dyDescent="0.2">
      <c r="A82" s="41"/>
      <c r="B82" s="104" t="s">
        <v>29</v>
      </c>
      <c r="C82" s="105"/>
      <c r="D82" s="105"/>
      <c r="E82" s="105"/>
      <c r="F82" s="105"/>
      <c r="G82" s="105"/>
      <c r="H82" s="105"/>
      <c r="I82" s="105"/>
      <c r="J82" s="105"/>
      <c r="K82" s="105"/>
      <c r="L82" s="3"/>
      <c r="M82" s="2"/>
      <c r="N82" s="2"/>
      <c r="O82" s="3"/>
      <c r="P82" s="3"/>
      <c r="Q82" s="12"/>
    </row>
    <row r="83" spans="1:20" ht="15.75" hidden="1" x14ac:dyDescent="0.2">
      <c r="A83" s="41"/>
      <c r="B83" s="69" t="s">
        <v>30</v>
      </c>
      <c r="C83" s="70"/>
      <c r="D83" s="70"/>
      <c r="E83" s="70"/>
      <c r="F83" s="70"/>
      <c r="G83" s="70"/>
      <c r="H83" s="70"/>
      <c r="I83" s="70"/>
      <c r="J83" s="70"/>
      <c r="K83" s="70"/>
      <c r="L83" s="3"/>
      <c r="M83" s="3"/>
      <c r="N83" s="3"/>
      <c r="O83" s="3"/>
      <c r="P83" s="3"/>
      <c r="Q83" s="12"/>
    </row>
    <row r="84" spans="1:20" ht="15.75" hidden="1" x14ac:dyDescent="0.2">
      <c r="A84" s="41"/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3"/>
      <c r="M84" s="3"/>
      <c r="N84" s="3"/>
      <c r="O84" s="3"/>
      <c r="P84" s="3"/>
      <c r="Q84" s="12"/>
    </row>
    <row r="85" spans="1:20" ht="15.75" hidden="1" x14ac:dyDescent="0.2">
      <c r="A85" s="41"/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3"/>
      <c r="M85" s="3"/>
      <c r="N85" s="3"/>
      <c r="O85" s="3"/>
      <c r="P85" s="3"/>
      <c r="Q85" s="12"/>
    </row>
    <row r="86" spans="1:20" ht="15.75" hidden="1" x14ac:dyDescent="0.2">
      <c r="A86" s="41"/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3"/>
      <c r="M86" s="3"/>
      <c r="N86" s="3"/>
      <c r="O86" s="3"/>
      <c r="P86" s="3"/>
      <c r="Q86" s="12"/>
    </row>
    <row r="87" spans="1:20" ht="15.75" hidden="1" x14ac:dyDescent="0.2">
      <c r="A87" s="41"/>
      <c r="B87" s="71"/>
      <c r="C87" s="72"/>
      <c r="D87" s="72"/>
      <c r="E87" s="72"/>
      <c r="F87" s="72"/>
      <c r="G87" s="72"/>
      <c r="H87" s="72"/>
      <c r="I87" s="72"/>
      <c r="J87" s="72"/>
      <c r="K87" s="72"/>
      <c r="L87" s="3"/>
      <c r="M87" s="3"/>
      <c r="N87" s="3"/>
      <c r="O87" s="3"/>
      <c r="P87" s="3"/>
      <c r="Q87" s="12"/>
    </row>
    <row r="88" spans="1:20" ht="15.75" hidden="1" x14ac:dyDescent="0.2">
      <c r="A88" s="41"/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3"/>
      <c r="M88" s="3"/>
      <c r="N88" s="3"/>
      <c r="O88" s="3"/>
      <c r="P88" s="3"/>
      <c r="Q88" s="12"/>
    </row>
    <row r="89" spans="1:20" ht="15.75" hidden="1" x14ac:dyDescent="0.2">
      <c r="A89" s="41"/>
      <c r="B89" s="71"/>
      <c r="C89" s="72"/>
      <c r="D89" s="72"/>
      <c r="E89" s="72"/>
      <c r="F89" s="72"/>
      <c r="G89" s="72"/>
      <c r="H89" s="72"/>
      <c r="I89" s="72"/>
      <c r="J89" s="72"/>
      <c r="K89" s="72"/>
      <c r="L89" s="3"/>
      <c r="M89" s="3"/>
      <c r="N89" s="3"/>
      <c r="O89" s="3"/>
      <c r="P89" s="3"/>
      <c r="Q89" s="12"/>
    </row>
    <row r="90" spans="1:20" ht="15.75" hidden="1" x14ac:dyDescent="0.2">
      <c r="A90" s="41"/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3"/>
      <c r="M90" s="3"/>
      <c r="N90" s="3"/>
      <c r="O90" s="3"/>
      <c r="P90" s="3"/>
      <c r="Q90" s="12"/>
    </row>
    <row r="91" spans="1:20" ht="15.75" hidden="1" x14ac:dyDescent="0.2">
      <c r="A91" s="41"/>
      <c r="B91" s="104" t="s">
        <v>31</v>
      </c>
      <c r="C91" s="105"/>
      <c r="D91" s="105"/>
      <c r="E91" s="105"/>
      <c r="F91" s="105"/>
      <c r="G91" s="105"/>
      <c r="H91" s="105"/>
      <c r="I91" s="105"/>
      <c r="J91" s="105"/>
      <c r="K91" s="105"/>
      <c r="L91" s="3"/>
      <c r="M91" s="3"/>
      <c r="N91" s="3"/>
      <c r="O91" s="3"/>
      <c r="P91" s="3"/>
      <c r="Q91" s="12"/>
    </row>
    <row r="92" spans="1:20" ht="15.75" hidden="1" x14ac:dyDescent="0.2">
      <c r="A92" s="41"/>
      <c r="B92" s="71"/>
      <c r="C92" s="72"/>
      <c r="D92" s="72"/>
      <c r="E92" s="72"/>
      <c r="F92" s="72"/>
      <c r="G92" s="72"/>
      <c r="H92" s="72"/>
      <c r="I92" s="72"/>
      <c r="J92" s="72"/>
      <c r="K92" s="72"/>
      <c r="L92" s="3"/>
      <c r="M92" s="3"/>
      <c r="N92" s="3"/>
      <c r="O92" s="3"/>
      <c r="P92" s="3"/>
      <c r="Q92" s="12"/>
    </row>
    <row r="93" spans="1:20" ht="15.75" hidden="1" x14ac:dyDescent="0.2">
      <c r="A93" s="41"/>
      <c r="B93" s="71"/>
      <c r="C93" s="72"/>
      <c r="D93" s="72"/>
      <c r="E93" s="72"/>
      <c r="F93" s="72"/>
      <c r="G93" s="72"/>
      <c r="H93" s="72"/>
      <c r="I93" s="72"/>
      <c r="J93" s="72"/>
      <c r="K93" s="72"/>
      <c r="L93" s="3"/>
      <c r="M93" s="3"/>
      <c r="N93" s="3"/>
      <c r="O93" s="3"/>
      <c r="P93" s="3"/>
      <c r="Q93" s="12"/>
    </row>
    <row r="94" spans="1:20" ht="15.75" x14ac:dyDescent="0.2">
      <c r="A94" s="41"/>
      <c r="B94" s="50">
        <v>225</v>
      </c>
      <c r="C94" s="97" t="s">
        <v>32</v>
      </c>
      <c r="D94" s="97"/>
      <c r="E94" s="97"/>
      <c r="F94" s="97"/>
      <c r="G94" s="97"/>
      <c r="H94" s="97"/>
      <c r="I94" s="97"/>
      <c r="J94" s="97"/>
      <c r="K94" s="97"/>
      <c r="L94" s="3"/>
      <c r="M94" s="2"/>
      <c r="N94" s="2"/>
      <c r="O94" s="2"/>
      <c r="P94" s="2"/>
      <c r="Q94" s="4"/>
      <c r="S94">
        <v>296560</v>
      </c>
      <c r="T94" s="27">
        <f>S94-M94</f>
        <v>296560</v>
      </c>
    </row>
    <row r="95" spans="1:20" ht="15.75" x14ac:dyDescent="0.2">
      <c r="A95" s="41"/>
      <c r="B95" s="104" t="s">
        <v>33</v>
      </c>
      <c r="C95" s="105"/>
      <c r="D95" s="105"/>
      <c r="E95" s="105"/>
      <c r="F95" s="105"/>
      <c r="G95" s="105"/>
      <c r="H95" s="105"/>
      <c r="I95" s="105"/>
      <c r="J95" s="105"/>
      <c r="K95" s="105"/>
      <c r="L95" s="3"/>
      <c r="M95" s="3"/>
      <c r="N95" s="3"/>
      <c r="O95" s="3"/>
      <c r="P95" s="45"/>
      <c r="Q95" s="57"/>
    </row>
    <row r="96" spans="1:20" ht="15.75" x14ac:dyDescent="0.2">
      <c r="A96" s="41"/>
      <c r="B96" s="71" t="s">
        <v>34</v>
      </c>
      <c r="C96" s="72"/>
      <c r="D96" s="72"/>
      <c r="E96" s="72"/>
      <c r="F96" s="72"/>
      <c r="G96" s="72"/>
      <c r="H96" s="72"/>
      <c r="I96" s="72"/>
      <c r="J96" s="72"/>
      <c r="K96" s="72"/>
      <c r="L96" s="3"/>
      <c r="M96" s="3"/>
      <c r="N96" s="3"/>
      <c r="O96" s="3"/>
      <c r="P96" s="3"/>
      <c r="Q96" s="56"/>
    </row>
    <row r="97" spans="1:20" ht="15.75" x14ac:dyDescent="0.2">
      <c r="A97" s="41"/>
      <c r="B97" s="71" t="s">
        <v>35</v>
      </c>
      <c r="C97" s="72"/>
      <c r="D97" s="72"/>
      <c r="E97" s="72"/>
      <c r="F97" s="72"/>
      <c r="G97" s="72"/>
      <c r="H97" s="72"/>
      <c r="I97" s="72"/>
      <c r="J97" s="72"/>
      <c r="K97" s="72"/>
      <c r="L97" s="3"/>
      <c r="M97" s="3"/>
      <c r="N97" s="3"/>
      <c r="O97" s="3"/>
      <c r="P97" s="3"/>
      <c r="Q97" s="12"/>
    </row>
    <row r="98" spans="1:20" ht="15.75" x14ac:dyDescent="0.2">
      <c r="A98" s="41"/>
      <c r="B98" s="71"/>
      <c r="C98" s="72"/>
      <c r="D98" s="72"/>
      <c r="E98" s="72"/>
      <c r="F98" s="72"/>
      <c r="G98" s="72"/>
      <c r="H98" s="72"/>
      <c r="I98" s="72"/>
      <c r="J98" s="72"/>
      <c r="K98" s="72"/>
      <c r="L98" s="3"/>
      <c r="M98" s="3"/>
      <c r="N98" s="3"/>
      <c r="O98" s="3"/>
      <c r="P98" s="3"/>
      <c r="Q98" s="12"/>
    </row>
    <row r="99" spans="1:20" ht="32.25" customHeight="1" x14ac:dyDescent="0.2">
      <c r="A99" s="41"/>
      <c r="B99" s="71" t="s">
        <v>36</v>
      </c>
      <c r="C99" s="72"/>
      <c r="D99" s="72"/>
      <c r="E99" s="72"/>
      <c r="F99" s="72"/>
      <c r="G99" s="72"/>
      <c r="H99" s="72"/>
      <c r="I99" s="72"/>
      <c r="J99" s="72"/>
      <c r="K99" s="72"/>
      <c r="L99" s="3"/>
      <c r="M99" s="3"/>
      <c r="N99" s="3"/>
      <c r="O99" s="3"/>
      <c r="P99" s="3"/>
      <c r="Q99" s="12"/>
    </row>
    <row r="100" spans="1:20" ht="15.75" x14ac:dyDescent="0.2">
      <c r="A100" s="41"/>
      <c r="B100" s="71" t="s">
        <v>39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3"/>
      <c r="M100" s="3"/>
      <c r="N100" s="3"/>
      <c r="O100" s="3"/>
      <c r="P100" s="3"/>
      <c r="Q100" s="12"/>
    </row>
    <row r="101" spans="1:20" ht="15.75" x14ac:dyDescent="0.2">
      <c r="A101" s="41"/>
      <c r="B101" s="114"/>
      <c r="C101" s="118"/>
      <c r="D101" s="118"/>
      <c r="E101" s="118"/>
      <c r="F101" s="118"/>
      <c r="G101" s="118"/>
      <c r="H101" s="118"/>
      <c r="I101" s="118"/>
      <c r="J101" s="118"/>
      <c r="K101" s="119"/>
      <c r="L101" s="45"/>
      <c r="M101" s="45"/>
      <c r="N101" s="45"/>
      <c r="O101" s="45"/>
      <c r="P101" s="45"/>
      <c r="Q101" s="12"/>
    </row>
    <row r="102" spans="1:20" ht="15.75" x14ac:dyDescent="0.2">
      <c r="A102" s="41"/>
      <c r="B102" s="71" t="s">
        <v>37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3"/>
      <c r="M102" s="3"/>
      <c r="N102" s="3"/>
      <c r="O102" s="3"/>
      <c r="P102" s="3"/>
      <c r="Q102" s="12"/>
    </row>
    <row r="103" spans="1:20" ht="15.75" x14ac:dyDescent="0.2">
      <c r="A103" s="41"/>
      <c r="B103" s="71" t="s">
        <v>39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3"/>
      <c r="M103" s="3"/>
      <c r="N103" s="3"/>
      <c r="O103" s="3"/>
      <c r="P103" s="3"/>
      <c r="Q103" s="12"/>
    </row>
    <row r="104" spans="1:20" ht="15.75" x14ac:dyDescent="0.2">
      <c r="A104" s="41"/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3"/>
      <c r="M104" s="3"/>
      <c r="N104" s="3"/>
      <c r="O104" s="3"/>
      <c r="P104" s="3"/>
      <c r="Q104" s="12"/>
    </row>
    <row r="105" spans="1:20" ht="15.75" x14ac:dyDescent="0.2">
      <c r="A105" s="41"/>
      <c r="B105" s="71" t="s">
        <v>38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3"/>
      <c r="M105" s="3"/>
      <c r="N105" s="3"/>
      <c r="O105" s="3"/>
      <c r="P105" s="3"/>
      <c r="Q105" s="12"/>
    </row>
    <row r="106" spans="1:20" ht="15.75" x14ac:dyDescent="0.2">
      <c r="A106" s="41"/>
      <c r="B106" s="71" t="s">
        <v>39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3"/>
      <c r="M106" s="3"/>
      <c r="N106" s="3"/>
      <c r="O106" s="3"/>
      <c r="P106" s="3"/>
      <c r="Q106" s="12"/>
    </row>
    <row r="107" spans="1:20" ht="51" customHeight="1" x14ac:dyDescent="0.2">
      <c r="A107" s="41"/>
      <c r="B107" s="104" t="s">
        <v>40</v>
      </c>
      <c r="C107" s="105"/>
      <c r="D107" s="105"/>
      <c r="E107" s="105"/>
      <c r="F107" s="105"/>
      <c r="G107" s="105"/>
      <c r="H107" s="105"/>
      <c r="I107" s="105"/>
      <c r="J107" s="105"/>
      <c r="K107" s="105"/>
      <c r="L107" s="3"/>
      <c r="M107" s="3"/>
      <c r="N107" s="3"/>
      <c r="O107" s="3"/>
      <c r="P107" s="3"/>
      <c r="Q107" s="12"/>
    </row>
    <row r="108" spans="1:20" ht="15.75" x14ac:dyDescent="0.2">
      <c r="A108" s="41"/>
      <c r="B108" s="120" t="s">
        <v>123</v>
      </c>
      <c r="C108" s="121"/>
      <c r="D108" s="121"/>
      <c r="E108" s="121"/>
      <c r="F108" s="121"/>
      <c r="G108" s="121"/>
      <c r="H108" s="122"/>
      <c r="I108" s="122"/>
      <c r="J108" s="122"/>
      <c r="K108" s="123"/>
      <c r="L108" s="3"/>
      <c r="M108" s="3"/>
      <c r="N108" s="3"/>
      <c r="O108" s="3"/>
      <c r="P108" s="3"/>
      <c r="Q108" s="12"/>
      <c r="S108" s="27" t="e">
        <f>S118+#REF!+#REF!+#REF!</f>
        <v>#REF!</v>
      </c>
      <c r="T108" t="s">
        <v>71</v>
      </c>
    </row>
    <row r="109" spans="1:20" ht="15.75" x14ac:dyDescent="0.2">
      <c r="A109" s="41"/>
      <c r="B109" s="114" t="s">
        <v>41</v>
      </c>
      <c r="C109" s="117"/>
      <c r="D109" s="117"/>
      <c r="E109" s="117"/>
      <c r="F109" s="117"/>
      <c r="G109" s="117"/>
      <c r="H109" s="118"/>
      <c r="I109" s="118"/>
      <c r="J109" s="118"/>
      <c r="K109" s="119"/>
      <c r="L109" s="3"/>
      <c r="M109" s="3"/>
      <c r="N109" s="3"/>
      <c r="O109" s="3"/>
      <c r="P109" s="3"/>
      <c r="Q109" s="12"/>
    </row>
    <row r="110" spans="1:20" ht="15.75" hidden="1" x14ac:dyDescent="0.2">
      <c r="A110" s="41"/>
      <c r="B110" s="69"/>
      <c r="C110" s="70"/>
      <c r="D110" s="70"/>
      <c r="E110" s="70"/>
      <c r="F110" s="70"/>
      <c r="G110" s="70"/>
      <c r="H110" s="72"/>
      <c r="I110" s="72"/>
      <c r="J110" s="72"/>
      <c r="K110" s="72"/>
      <c r="L110" s="3"/>
      <c r="M110" s="3"/>
      <c r="N110" s="3"/>
      <c r="O110" s="3"/>
      <c r="P110" s="3"/>
      <c r="Q110" s="12"/>
    </row>
    <row r="111" spans="1:20" ht="15.75" hidden="1" x14ac:dyDescent="0.2">
      <c r="A111" s="41"/>
      <c r="B111" s="69"/>
      <c r="C111" s="70"/>
      <c r="D111" s="70"/>
      <c r="E111" s="70"/>
      <c r="F111" s="70"/>
      <c r="G111" s="70"/>
      <c r="H111" s="72"/>
      <c r="I111" s="72"/>
      <c r="J111" s="72"/>
      <c r="K111" s="72"/>
      <c r="L111" s="3"/>
      <c r="M111" s="3"/>
      <c r="N111" s="3"/>
      <c r="O111" s="3"/>
      <c r="P111" s="3"/>
      <c r="Q111" s="12"/>
    </row>
    <row r="112" spans="1:20" ht="15.75" hidden="1" x14ac:dyDescent="0.2">
      <c r="A112" s="41"/>
      <c r="B112" s="69"/>
      <c r="C112" s="70"/>
      <c r="D112" s="70"/>
      <c r="E112" s="70"/>
      <c r="F112" s="70"/>
      <c r="G112" s="70"/>
      <c r="H112" s="72"/>
      <c r="I112" s="72"/>
      <c r="J112" s="72"/>
      <c r="K112" s="72"/>
      <c r="L112" s="3"/>
      <c r="M112" s="3"/>
      <c r="N112" s="3"/>
      <c r="O112" s="3"/>
      <c r="P112" s="3"/>
      <c r="Q112" s="12"/>
    </row>
    <row r="113" spans="1:21" ht="15.75" hidden="1" x14ac:dyDescent="0.2">
      <c r="A113" s="41"/>
      <c r="B113" s="69"/>
      <c r="C113" s="70"/>
      <c r="D113" s="70"/>
      <c r="E113" s="70"/>
      <c r="F113" s="70"/>
      <c r="G113" s="70"/>
      <c r="H113" s="72"/>
      <c r="I113" s="72"/>
      <c r="J113" s="72"/>
      <c r="K113" s="72"/>
      <c r="L113" s="3"/>
      <c r="M113" s="3"/>
      <c r="N113" s="3"/>
      <c r="O113" s="3"/>
      <c r="P113" s="3"/>
      <c r="Q113" s="12"/>
    </row>
    <row r="114" spans="1:21" ht="15.75" hidden="1" x14ac:dyDescent="0.2">
      <c r="A114" s="41"/>
      <c r="B114" s="69"/>
      <c r="C114" s="70"/>
      <c r="D114" s="70"/>
      <c r="E114" s="70"/>
      <c r="F114" s="70"/>
      <c r="G114" s="70"/>
      <c r="H114" s="72"/>
      <c r="I114" s="72"/>
      <c r="J114" s="72"/>
      <c r="K114" s="72"/>
      <c r="L114" s="3"/>
      <c r="M114" s="3"/>
      <c r="N114" s="3"/>
      <c r="O114" s="3"/>
      <c r="P114" s="3"/>
      <c r="Q114" s="12"/>
    </row>
    <row r="115" spans="1:21" ht="15.75" hidden="1" x14ac:dyDescent="0.2">
      <c r="A115" s="41"/>
      <c r="B115" s="69"/>
      <c r="C115" s="70"/>
      <c r="D115" s="70"/>
      <c r="E115" s="70"/>
      <c r="F115" s="70"/>
      <c r="G115" s="70"/>
      <c r="H115" s="72"/>
      <c r="I115" s="72"/>
      <c r="J115" s="72"/>
      <c r="K115" s="72"/>
      <c r="L115" s="3"/>
      <c r="M115" s="3"/>
      <c r="N115" s="3"/>
      <c r="O115" s="3"/>
      <c r="P115" s="3"/>
      <c r="Q115" s="12"/>
    </row>
    <row r="116" spans="1:21" ht="15.75" hidden="1" x14ac:dyDescent="0.2">
      <c r="A116" s="41"/>
      <c r="B116" s="69"/>
      <c r="C116" s="70"/>
      <c r="D116" s="70"/>
      <c r="E116" s="70"/>
      <c r="F116" s="70"/>
      <c r="G116" s="70"/>
      <c r="H116" s="72"/>
      <c r="I116" s="72"/>
      <c r="J116" s="72"/>
      <c r="K116" s="72"/>
      <c r="L116" s="3"/>
      <c r="M116" s="3"/>
      <c r="N116" s="3"/>
      <c r="O116" s="3"/>
      <c r="P116" s="3"/>
      <c r="Q116" s="12"/>
    </row>
    <row r="117" spans="1:21" ht="15.75" x14ac:dyDescent="0.2">
      <c r="A117" s="41"/>
      <c r="B117" s="104" t="s">
        <v>104</v>
      </c>
      <c r="C117" s="105"/>
      <c r="D117" s="105"/>
      <c r="E117" s="105"/>
      <c r="F117" s="105"/>
      <c r="G117" s="105"/>
      <c r="H117" s="105"/>
      <c r="I117" s="105"/>
      <c r="J117" s="105"/>
      <c r="K117" s="105"/>
      <c r="L117" s="3"/>
      <c r="M117" s="3"/>
      <c r="N117" s="3"/>
      <c r="O117" s="3"/>
      <c r="P117" s="3"/>
      <c r="Q117" s="12"/>
    </row>
    <row r="118" spans="1:21" ht="13.5" customHeight="1" x14ac:dyDescent="0.2">
      <c r="A118" s="41"/>
      <c r="B118" s="124"/>
      <c r="C118" s="113"/>
      <c r="D118" s="113"/>
      <c r="E118" s="113"/>
      <c r="F118" s="113"/>
      <c r="G118" s="113"/>
      <c r="H118" s="108"/>
      <c r="I118" s="108"/>
      <c r="J118" s="108"/>
      <c r="K118" s="109"/>
      <c r="L118" s="3"/>
      <c r="M118" s="3"/>
      <c r="N118" s="3"/>
      <c r="O118" s="3"/>
      <c r="P118" s="3"/>
      <c r="Q118" s="12"/>
      <c r="S118">
        <v>398752.6</v>
      </c>
      <c r="T118" t="s">
        <v>77</v>
      </c>
    </row>
    <row r="119" spans="1:21" ht="15.75" x14ac:dyDescent="0.2">
      <c r="A119" s="41"/>
      <c r="B119" s="50">
        <v>226</v>
      </c>
      <c r="C119" s="97" t="s">
        <v>42</v>
      </c>
      <c r="D119" s="97"/>
      <c r="E119" s="97"/>
      <c r="F119" s="97"/>
      <c r="G119" s="97"/>
      <c r="H119" s="97"/>
      <c r="I119" s="97"/>
      <c r="J119" s="97"/>
      <c r="K119" s="97"/>
      <c r="L119" s="3"/>
      <c r="M119" s="2"/>
      <c r="N119" s="2"/>
      <c r="O119" s="2"/>
      <c r="P119" s="2"/>
      <c r="Q119" s="4"/>
      <c r="S119">
        <v>402979</v>
      </c>
      <c r="T119" s="27">
        <f>S119-M119</f>
        <v>402979</v>
      </c>
      <c r="U119">
        <v>482979</v>
      </c>
    </row>
    <row r="120" spans="1:21" ht="16.5" customHeight="1" x14ac:dyDescent="0.2">
      <c r="A120" s="41"/>
      <c r="B120" s="104" t="s">
        <v>124</v>
      </c>
      <c r="C120" s="105"/>
      <c r="D120" s="105"/>
      <c r="E120" s="105"/>
      <c r="F120" s="105"/>
      <c r="G120" s="105"/>
      <c r="H120" s="105"/>
      <c r="I120" s="105"/>
      <c r="J120" s="105"/>
      <c r="K120" s="105"/>
      <c r="L120" s="3"/>
      <c r="M120" s="3"/>
      <c r="N120" s="3"/>
      <c r="O120" s="3"/>
      <c r="P120" s="3"/>
      <c r="Q120" s="12"/>
      <c r="U120" s="27">
        <f>U119-M119</f>
        <v>482979</v>
      </c>
    </row>
    <row r="121" spans="1:21" s="26" customFormat="1" ht="21" customHeight="1" x14ac:dyDescent="0.2">
      <c r="A121" s="42"/>
      <c r="B121" s="104" t="s">
        <v>141</v>
      </c>
      <c r="C121" s="105"/>
      <c r="D121" s="105"/>
      <c r="E121" s="105"/>
      <c r="F121" s="105"/>
      <c r="G121" s="105"/>
      <c r="H121" s="105"/>
      <c r="I121" s="105"/>
      <c r="J121" s="105"/>
      <c r="K121" s="105"/>
      <c r="L121" s="3"/>
      <c r="M121" s="3"/>
      <c r="N121" s="3"/>
      <c r="O121" s="3"/>
      <c r="P121" s="3"/>
      <c r="Q121" s="25"/>
      <c r="S121" s="26">
        <v>3600</v>
      </c>
    </row>
    <row r="122" spans="1:21" ht="19.5" customHeight="1" x14ac:dyDescent="0.2">
      <c r="A122" s="41"/>
      <c r="B122" s="104" t="s">
        <v>144</v>
      </c>
      <c r="C122" s="105"/>
      <c r="D122" s="105"/>
      <c r="E122" s="105"/>
      <c r="F122" s="105"/>
      <c r="G122" s="105"/>
      <c r="H122" s="105"/>
      <c r="I122" s="105"/>
      <c r="J122" s="105"/>
      <c r="K122" s="105"/>
      <c r="L122" s="3"/>
      <c r="M122" s="3"/>
      <c r="N122" s="3"/>
      <c r="O122" s="3"/>
      <c r="P122" s="3"/>
      <c r="Q122" s="12"/>
    </row>
    <row r="123" spans="1:21" ht="21.75" customHeight="1" x14ac:dyDescent="0.2">
      <c r="A123" s="41"/>
      <c r="B123" s="104" t="s">
        <v>146</v>
      </c>
      <c r="C123" s="105"/>
      <c r="D123" s="105"/>
      <c r="E123" s="105"/>
      <c r="F123" s="105"/>
      <c r="G123" s="105"/>
      <c r="H123" s="105"/>
      <c r="I123" s="105"/>
      <c r="J123" s="105"/>
      <c r="K123" s="105"/>
      <c r="L123" s="3"/>
      <c r="M123" s="3"/>
      <c r="N123" s="3"/>
      <c r="O123" s="3"/>
      <c r="P123" s="3"/>
      <c r="Q123" s="12"/>
    </row>
    <row r="124" spans="1:21" ht="18.75" customHeight="1" x14ac:dyDescent="0.2">
      <c r="A124" s="41"/>
      <c r="B124" s="104" t="s">
        <v>147</v>
      </c>
      <c r="C124" s="105"/>
      <c r="D124" s="105"/>
      <c r="E124" s="105"/>
      <c r="F124" s="105"/>
      <c r="G124" s="105"/>
      <c r="H124" s="105"/>
      <c r="I124" s="105"/>
      <c r="J124" s="105"/>
      <c r="K124" s="105"/>
      <c r="L124" s="3"/>
      <c r="M124" s="31"/>
      <c r="N124" s="3"/>
      <c r="O124" s="3"/>
      <c r="P124" s="3"/>
      <c r="Q124" s="12"/>
    </row>
    <row r="125" spans="1:21" ht="35.25" customHeight="1" x14ac:dyDescent="0.2">
      <c r="A125" s="41"/>
      <c r="B125" s="104" t="s">
        <v>148</v>
      </c>
      <c r="C125" s="105"/>
      <c r="D125" s="105"/>
      <c r="E125" s="105"/>
      <c r="F125" s="105"/>
      <c r="G125" s="105"/>
      <c r="H125" s="105"/>
      <c r="I125" s="105"/>
      <c r="J125" s="105"/>
      <c r="K125" s="105"/>
      <c r="L125" s="3"/>
      <c r="M125" s="3"/>
      <c r="N125" s="3"/>
      <c r="O125" s="3"/>
      <c r="P125" s="3"/>
      <c r="Q125" s="12"/>
    </row>
    <row r="126" spans="1:21" ht="33" customHeight="1" x14ac:dyDescent="0.2">
      <c r="A126" s="41"/>
      <c r="B126" s="104" t="s">
        <v>149</v>
      </c>
      <c r="C126" s="105"/>
      <c r="D126" s="105"/>
      <c r="E126" s="105"/>
      <c r="F126" s="105"/>
      <c r="G126" s="105"/>
      <c r="H126" s="105"/>
      <c r="I126" s="105"/>
      <c r="J126" s="105"/>
      <c r="K126" s="105"/>
      <c r="L126" s="3"/>
      <c r="M126" s="3"/>
      <c r="N126" s="3"/>
      <c r="O126" s="3"/>
      <c r="P126" s="3"/>
      <c r="Q126" s="12"/>
    </row>
    <row r="127" spans="1:21" ht="21.75" customHeight="1" x14ac:dyDescent="0.2">
      <c r="A127" s="41"/>
      <c r="B127" s="104" t="s">
        <v>150</v>
      </c>
      <c r="C127" s="105"/>
      <c r="D127" s="105"/>
      <c r="E127" s="105"/>
      <c r="F127" s="105"/>
      <c r="G127" s="105"/>
      <c r="H127" s="105"/>
      <c r="I127" s="105"/>
      <c r="J127" s="105"/>
      <c r="K127" s="105"/>
      <c r="L127" s="3"/>
      <c r="M127" s="3"/>
      <c r="N127" s="3"/>
      <c r="O127" s="3"/>
      <c r="P127" s="3"/>
      <c r="Q127" s="12"/>
    </row>
    <row r="128" spans="1:21" ht="51.75" customHeight="1" x14ac:dyDescent="0.2">
      <c r="A128" s="41"/>
      <c r="B128" s="104" t="s">
        <v>151</v>
      </c>
      <c r="C128" s="105"/>
      <c r="D128" s="105"/>
      <c r="E128" s="105"/>
      <c r="F128" s="105"/>
      <c r="G128" s="105"/>
      <c r="H128" s="105"/>
      <c r="I128" s="105"/>
      <c r="J128" s="105"/>
      <c r="K128" s="105"/>
      <c r="L128" s="3"/>
      <c r="M128" s="3"/>
      <c r="N128" s="3"/>
      <c r="O128" s="3"/>
      <c r="P128" s="3"/>
      <c r="Q128" s="12"/>
    </row>
    <row r="129" spans="1:19" ht="21" customHeight="1" x14ac:dyDescent="0.2">
      <c r="A129" s="41"/>
      <c r="B129" s="104" t="s">
        <v>152</v>
      </c>
      <c r="C129" s="105"/>
      <c r="D129" s="105"/>
      <c r="E129" s="105"/>
      <c r="F129" s="105"/>
      <c r="G129" s="105"/>
      <c r="H129" s="105"/>
      <c r="I129" s="105"/>
      <c r="J129" s="105"/>
      <c r="K129" s="105"/>
      <c r="L129" s="3"/>
      <c r="M129" s="3"/>
      <c r="N129" s="3"/>
      <c r="O129" s="3"/>
      <c r="P129" s="3"/>
      <c r="Q129" s="12"/>
    </row>
    <row r="130" spans="1:19" ht="20.25" customHeight="1" x14ac:dyDescent="0.2">
      <c r="A130" s="41"/>
      <c r="B130" s="104" t="s">
        <v>153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3"/>
      <c r="M130" s="3"/>
      <c r="N130" s="3"/>
      <c r="O130" s="3"/>
      <c r="P130" s="3"/>
      <c r="Q130" s="12"/>
    </row>
    <row r="131" spans="1:19" ht="63.75" customHeight="1" x14ac:dyDescent="0.2">
      <c r="A131" s="41"/>
      <c r="B131" s="104" t="s">
        <v>154</v>
      </c>
      <c r="C131" s="105"/>
      <c r="D131" s="105"/>
      <c r="E131" s="105"/>
      <c r="F131" s="105"/>
      <c r="G131" s="105"/>
      <c r="H131" s="105"/>
      <c r="I131" s="105"/>
      <c r="J131" s="105"/>
      <c r="K131" s="105"/>
      <c r="L131" s="3"/>
      <c r="M131" s="3"/>
      <c r="N131" s="3"/>
      <c r="O131" s="3"/>
      <c r="P131" s="3"/>
      <c r="Q131" s="12"/>
    </row>
    <row r="132" spans="1:19" ht="36" customHeight="1" x14ac:dyDescent="0.2">
      <c r="A132" s="41"/>
      <c r="B132" s="104" t="s">
        <v>155</v>
      </c>
      <c r="C132" s="105"/>
      <c r="D132" s="105"/>
      <c r="E132" s="105"/>
      <c r="F132" s="105"/>
      <c r="G132" s="105"/>
      <c r="H132" s="105"/>
      <c r="I132" s="105"/>
      <c r="J132" s="105"/>
      <c r="K132" s="105"/>
      <c r="L132" s="3"/>
      <c r="M132" s="3"/>
      <c r="N132" s="3"/>
      <c r="O132" s="3"/>
      <c r="P132" s="3"/>
      <c r="Q132" s="12"/>
    </row>
    <row r="133" spans="1:19" ht="53.25" customHeight="1" x14ac:dyDescent="0.2">
      <c r="A133" s="41"/>
      <c r="B133" s="104" t="s">
        <v>156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3"/>
      <c r="M133" s="3"/>
      <c r="N133" s="3"/>
      <c r="O133" s="3"/>
      <c r="P133" s="3"/>
      <c r="Q133" s="12"/>
    </row>
    <row r="134" spans="1:19" ht="20.25" customHeight="1" x14ac:dyDescent="0.2">
      <c r="A134" s="41"/>
      <c r="B134" s="104" t="s">
        <v>157</v>
      </c>
      <c r="C134" s="105"/>
      <c r="D134" s="105"/>
      <c r="E134" s="105"/>
      <c r="F134" s="105"/>
      <c r="G134" s="105"/>
      <c r="H134" s="105"/>
      <c r="I134" s="105"/>
      <c r="J134" s="105"/>
      <c r="K134" s="105"/>
      <c r="L134" s="3"/>
      <c r="M134" s="3"/>
      <c r="N134" s="3"/>
      <c r="O134" s="3"/>
      <c r="P134" s="3"/>
      <c r="Q134" s="12"/>
    </row>
    <row r="135" spans="1:19" ht="15.75" x14ac:dyDescent="0.2">
      <c r="A135" s="41"/>
      <c r="B135" s="104" t="s">
        <v>158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3"/>
      <c r="M135" s="3"/>
      <c r="N135" s="3"/>
      <c r="O135" s="3"/>
      <c r="P135" s="3"/>
      <c r="Q135" s="12"/>
    </row>
    <row r="136" spans="1:19" ht="15.75" x14ac:dyDescent="0.2">
      <c r="A136" s="41"/>
      <c r="B136" s="79"/>
      <c r="C136" s="80"/>
      <c r="D136" s="80"/>
      <c r="E136" s="80"/>
      <c r="F136" s="80"/>
      <c r="G136" s="80"/>
      <c r="H136" s="80"/>
      <c r="I136" s="80"/>
      <c r="J136" s="80"/>
      <c r="K136" s="81"/>
      <c r="L136" s="45"/>
      <c r="M136" s="45"/>
      <c r="N136" s="45"/>
      <c r="O136" s="45"/>
      <c r="P136" s="45"/>
      <c r="Q136" s="12"/>
    </row>
    <row r="137" spans="1:19" ht="15.75" x14ac:dyDescent="0.2">
      <c r="A137" s="41"/>
      <c r="B137" s="50">
        <v>227</v>
      </c>
      <c r="C137" s="73" t="s">
        <v>135</v>
      </c>
      <c r="D137" s="74"/>
      <c r="E137" s="74"/>
      <c r="F137" s="74"/>
      <c r="G137" s="74"/>
      <c r="H137" s="74"/>
      <c r="I137" s="74"/>
      <c r="J137" s="74"/>
      <c r="K137" s="75"/>
      <c r="L137" s="45"/>
      <c r="M137" s="45"/>
      <c r="N137" s="45"/>
      <c r="O137" s="45"/>
      <c r="P137" s="45"/>
      <c r="Q137" s="12"/>
    </row>
    <row r="138" spans="1:19" ht="15.75" x14ac:dyDescent="0.2">
      <c r="A138" s="41"/>
      <c r="B138" s="106" t="s">
        <v>136</v>
      </c>
      <c r="C138" s="107"/>
      <c r="D138" s="107"/>
      <c r="E138" s="107"/>
      <c r="F138" s="107"/>
      <c r="G138" s="107"/>
      <c r="H138" s="107"/>
      <c r="I138" s="107"/>
      <c r="J138" s="107"/>
      <c r="K138" s="104"/>
      <c r="L138" s="45"/>
      <c r="M138" s="45"/>
      <c r="N138" s="45"/>
      <c r="O138" s="45"/>
      <c r="P138" s="45"/>
      <c r="Q138" s="12"/>
    </row>
    <row r="139" spans="1:19" ht="15.75" x14ac:dyDescent="0.2">
      <c r="A139" s="41"/>
      <c r="B139" s="66">
        <v>228</v>
      </c>
      <c r="C139" s="73" t="s">
        <v>139</v>
      </c>
      <c r="D139" s="74"/>
      <c r="E139" s="74"/>
      <c r="F139" s="74"/>
      <c r="G139" s="74"/>
      <c r="H139" s="74"/>
      <c r="I139" s="74"/>
      <c r="J139" s="74"/>
      <c r="K139" s="75"/>
      <c r="L139" s="45"/>
      <c r="M139" s="45"/>
      <c r="N139" s="45"/>
      <c r="O139" s="45"/>
      <c r="P139" s="45"/>
      <c r="Q139" s="12"/>
    </row>
    <row r="140" spans="1:19" ht="33" customHeight="1" x14ac:dyDescent="0.2">
      <c r="A140" s="41"/>
      <c r="B140" s="106" t="s">
        <v>140</v>
      </c>
      <c r="C140" s="107"/>
      <c r="D140" s="107"/>
      <c r="E140" s="107"/>
      <c r="F140" s="107"/>
      <c r="G140" s="107"/>
      <c r="H140" s="107"/>
      <c r="I140" s="107"/>
      <c r="J140" s="107"/>
      <c r="K140" s="104"/>
      <c r="L140" s="45"/>
      <c r="M140" s="45"/>
      <c r="N140" s="45"/>
      <c r="O140" s="45"/>
      <c r="P140" s="45"/>
      <c r="Q140" s="12"/>
    </row>
    <row r="141" spans="1:19" ht="15.75" x14ac:dyDescent="0.2">
      <c r="A141" s="41"/>
      <c r="B141" s="71"/>
      <c r="C141" s="72"/>
      <c r="D141" s="72"/>
      <c r="E141" s="72"/>
      <c r="F141" s="72"/>
      <c r="G141" s="72"/>
      <c r="H141" s="72"/>
      <c r="I141" s="72"/>
      <c r="J141" s="72"/>
      <c r="K141" s="72"/>
      <c r="L141" s="3"/>
      <c r="M141" s="3"/>
      <c r="N141" s="3"/>
      <c r="O141" s="3"/>
      <c r="P141" s="31"/>
      <c r="Q141" s="12"/>
      <c r="S141">
        <f>825817.91+2920.76+23400+5847+12812.29+21978.13+29304.18</f>
        <v>922080.27000000014</v>
      </c>
    </row>
    <row r="142" spans="1:19" ht="15.75" hidden="1" x14ac:dyDescent="0.2">
      <c r="A142" s="41"/>
      <c r="B142" s="71" t="s">
        <v>43</v>
      </c>
      <c r="C142" s="72"/>
      <c r="D142" s="72"/>
      <c r="E142" s="72"/>
      <c r="F142" s="72"/>
      <c r="G142" s="72"/>
      <c r="H142" s="72"/>
      <c r="I142" s="72"/>
      <c r="J142" s="72"/>
      <c r="K142" s="72"/>
      <c r="L142" s="3"/>
      <c r="M142" s="3"/>
      <c r="N142" s="3"/>
      <c r="O142" s="3"/>
      <c r="P142" s="3"/>
      <c r="Q142" s="12"/>
    </row>
    <row r="143" spans="1:19" ht="18.75" x14ac:dyDescent="0.2">
      <c r="A143" s="41"/>
      <c r="B143" s="51">
        <v>260</v>
      </c>
      <c r="C143" s="78" t="s">
        <v>120</v>
      </c>
      <c r="D143" s="78"/>
      <c r="E143" s="78"/>
      <c r="F143" s="78"/>
      <c r="G143" s="78"/>
      <c r="H143" s="78"/>
      <c r="I143" s="78"/>
      <c r="J143" s="78"/>
      <c r="K143" s="78"/>
      <c r="L143" s="45"/>
      <c r="M143" s="45"/>
      <c r="N143" s="45"/>
      <c r="O143" s="45"/>
      <c r="P143" s="45"/>
      <c r="Q143" s="12"/>
    </row>
    <row r="144" spans="1:19" ht="15.75" x14ac:dyDescent="0.2">
      <c r="A144" s="41"/>
      <c r="B144" s="50">
        <v>266</v>
      </c>
      <c r="C144" s="73" t="s">
        <v>121</v>
      </c>
      <c r="D144" s="74"/>
      <c r="E144" s="74"/>
      <c r="F144" s="74"/>
      <c r="G144" s="74"/>
      <c r="H144" s="74"/>
      <c r="I144" s="74"/>
      <c r="J144" s="74"/>
      <c r="K144" s="75"/>
      <c r="L144" s="45"/>
      <c r="M144" s="45"/>
      <c r="N144" s="45"/>
      <c r="O144" s="45"/>
      <c r="P144" s="45"/>
      <c r="Q144" s="12"/>
    </row>
    <row r="145" spans="1:21" ht="48.75" customHeight="1" x14ac:dyDescent="0.2">
      <c r="A145" s="41"/>
      <c r="B145" s="76" t="s">
        <v>122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45"/>
      <c r="M145" s="45"/>
      <c r="N145" s="45"/>
      <c r="O145" s="45"/>
      <c r="P145" s="45"/>
      <c r="Q145" s="12"/>
    </row>
    <row r="146" spans="1:21" ht="31.5" customHeight="1" x14ac:dyDescent="0.2">
      <c r="A146" s="41"/>
      <c r="B146" s="76" t="s">
        <v>143</v>
      </c>
      <c r="C146" s="77"/>
      <c r="D146" s="77"/>
      <c r="E146" s="77"/>
      <c r="F146" s="77"/>
      <c r="G146" s="77"/>
      <c r="H146" s="77"/>
      <c r="I146" s="77"/>
      <c r="J146" s="77"/>
      <c r="K146" s="77"/>
      <c r="L146" s="45"/>
      <c r="M146" s="45"/>
      <c r="N146" s="45"/>
      <c r="O146" s="45"/>
      <c r="P146" s="45"/>
      <c r="Q146" s="12"/>
    </row>
    <row r="147" spans="1:21" ht="16.5" customHeight="1" x14ac:dyDescent="0.2">
      <c r="A147" s="41"/>
      <c r="B147" s="79"/>
      <c r="C147" s="80"/>
      <c r="D147" s="80"/>
      <c r="E147" s="80"/>
      <c r="F147" s="80"/>
      <c r="G147" s="80"/>
      <c r="H147" s="80"/>
      <c r="I147" s="80"/>
      <c r="J147" s="80"/>
      <c r="K147" s="81"/>
      <c r="L147" s="45"/>
      <c r="M147" s="45"/>
      <c r="N147" s="45"/>
      <c r="O147" s="45"/>
      <c r="P147" s="45"/>
      <c r="Q147" s="12"/>
    </row>
    <row r="148" spans="1:21" ht="18.75" x14ac:dyDescent="0.2">
      <c r="A148" s="41"/>
      <c r="B148" s="51">
        <v>290</v>
      </c>
      <c r="C148" s="78" t="s">
        <v>44</v>
      </c>
      <c r="D148" s="78"/>
      <c r="E148" s="78"/>
      <c r="F148" s="78"/>
      <c r="G148" s="78"/>
      <c r="H148" s="78"/>
      <c r="I148" s="78"/>
      <c r="J148" s="78"/>
      <c r="K148" s="78"/>
      <c r="L148" s="3"/>
      <c r="M148" s="2"/>
      <c r="N148" s="2"/>
      <c r="O148" s="2"/>
      <c r="P148" s="2"/>
      <c r="Q148" s="4"/>
      <c r="S148" s="34">
        <f>SUM(S150:S156)</f>
        <v>33998</v>
      </c>
      <c r="T148" s="27">
        <f>SUM(T150:T154)</f>
        <v>411522</v>
      </c>
      <c r="U148" s="27">
        <f>M148+S148+T148</f>
        <v>445520</v>
      </c>
    </row>
    <row r="149" spans="1:21" ht="15.75" x14ac:dyDescent="0.2">
      <c r="A149" s="41"/>
      <c r="B149" s="50">
        <v>291</v>
      </c>
      <c r="C149" s="73" t="s">
        <v>97</v>
      </c>
      <c r="D149" s="74"/>
      <c r="E149" s="74"/>
      <c r="F149" s="74"/>
      <c r="G149" s="74"/>
      <c r="H149" s="74"/>
      <c r="I149" s="74"/>
      <c r="J149" s="74"/>
      <c r="K149" s="75"/>
      <c r="L149" s="45"/>
      <c r="M149" s="2"/>
      <c r="N149" s="2"/>
      <c r="O149" s="2"/>
      <c r="P149" s="2"/>
      <c r="Q149" s="4"/>
      <c r="S149" s="34"/>
      <c r="T149" s="27"/>
      <c r="U149" s="27"/>
    </row>
    <row r="150" spans="1:21" ht="15.75" x14ac:dyDescent="0.2">
      <c r="A150" s="41"/>
      <c r="B150" s="76" t="s">
        <v>45</v>
      </c>
      <c r="C150" s="77"/>
      <c r="D150" s="77"/>
      <c r="E150" s="77"/>
      <c r="F150" s="77"/>
      <c r="G150" s="77"/>
      <c r="H150" s="77"/>
      <c r="I150" s="77"/>
      <c r="J150" s="77"/>
      <c r="K150" s="77"/>
      <c r="L150" s="3"/>
      <c r="M150" s="3"/>
      <c r="N150" s="2"/>
      <c r="O150" s="3"/>
      <c r="P150" s="3"/>
      <c r="Q150" s="12"/>
      <c r="T150">
        <v>252715</v>
      </c>
      <c r="U150" s="27">
        <f t="shared" ref="U150:U156" si="0">M150+S150+T150</f>
        <v>252715</v>
      </c>
    </row>
    <row r="151" spans="1:21" ht="15.75" x14ac:dyDescent="0.2">
      <c r="A151" s="41"/>
      <c r="B151" s="76" t="s">
        <v>46</v>
      </c>
      <c r="C151" s="77"/>
      <c r="D151" s="77"/>
      <c r="E151" s="77"/>
      <c r="F151" s="77"/>
      <c r="G151" s="77"/>
      <c r="H151" s="77"/>
      <c r="I151" s="77"/>
      <c r="J151" s="77"/>
      <c r="K151" s="77"/>
      <c r="L151" s="3"/>
      <c r="M151" s="3"/>
      <c r="N151" s="3"/>
      <c r="O151" s="3"/>
      <c r="P151" s="3"/>
      <c r="Q151" s="12"/>
      <c r="T151">
        <v>2365</v>
      </c>
      <c r="U151" s="27">
        <f t="shared" si="0"/>
        <v>2365</v>
      </c>
    </row>
    <row r="152" spans="1:21" ht="15.75" x14ac:dyDescent="0.2">
      <c r="A152" s="41"/>
      <c r="B152" s="76" t="s">
        <v>47</v>
      </c>
      <c r="C152" s="77"/>
      <c r="D152" s="77"/>
      <c r="E152" s="77"/>
      <c r="F152" s="77"/>
      <c r="G152" s="77"/>
      <c r="H152" s="77"/>
      <c r="I152" s="77"/>
      <c r="J152" s="77"/>
      <c r="K152" s="77"/>
      <c r="L152" s="3"/>
      <c r="M152" s="3"/>
      <c r="N152" s="3"/>
      <c r="O152" s="3"/>
      <c r="P152" s="3"/>
      <c r="Q152" s="12"/>
      <c r="S152">
        <v>23651</v>
      </c>
      <c r="T152">
        <v>155803</v>
      </c>
      <c r="U152" s="27">
        <f t="shared" si="0"/>
        <v>179454</v>
      </c>
    </row>
    <row r="153" spans="1:21" ht="15.75" x14ac:dyDescent="0.2">
      <c r="A153" s="41"/>
      <c r="B153" s="76" t="s">
        <v>98</v>
      </c>
      <c r="C153" s="77"/>
      <c r="D153" s="77"/>
      <c r="E153" s="77"/>
      <c r="F153" s="77"/>
      <c r="G153" s="77"/>
      <c r="H153" s="77"/>
      <c r="I153" s="77"/>
      <c r="J153" s="77"/>
      <c r="K153" s="77"/>
      <c r="L153" s="3"/>
      <c r="M153" s="3"/>
      <c r="N153" s="3"/>
      <c r="O153" s="3"/>
      <c r="P153" s="3"/>
      <c r="Q153" s="12"/>
      <c r="S153">
        <v>10347</v>
      </c>
      <c r="T153">
        <v>639</v>
      </c>
      <c r="U153" s="27">
        <f t="shared" si="0"/>
        <v>10986</v>
      </c>
    </row>
    <row r="154" spans="1:21" ht="15.75" x14ac:dyDescent="0.2">
      <c r="A154" s="41"/>
      <c r="B154" s="76" t="s">
        <v>48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3"/>
      <c r="M154" s="3"/>
      <c r="N154" s="3"/>
      <c r="O154" s="3"/>
      <c r="P154" s="3"/>
      <c r="Q154" s="12"/>
      <c r="U154" s="27">
        <f t="shared" si="0"/>
        <v>0</v>
      </c>
    </row>
    <row r="155" spans="1:21" ht="33" customHeight="1" x14ac:dyDescent="0.2">
      <c r="A155" s="41"/>
      <c r="B155" s="50">
        <v>292</v>
      </c>
      <c r="C155" s="73" t="s">
        <v>99</v>
      </c>
      <c r="D155" s="74"/>
      <c r="E155" s="74"/>
      <c r="F155" s="74"/>
      <c r="G155" s="74"/>
      <c r="H155" s="74"/>
      <c r="I155" s="74"/>
      <c r="J155" s="74"/>
      <c r="K155" s="75"/>
      <c r="L155" s="45"/>
      <c r="M155" s="45"/>
      <c r="N155" s="45"/>
      <c r="O155" s="45"/>
      <c r="P155" s="45"/>
      <c r="Q155" s="12"/>
      <c r="U155" s="27"/>
    </row>
    <row r="156" spans="1:21" ht="15.75" x14ac:dyDescent="0.2">
      <c r="A156" s="41"/>
      <c r="B156" s="76" t="s">
        <v>100</v>
      </c>
      <c r="C156" s="77"/>
      <c r="D156" s="77"/>
      <c r="E156" s="77"/>
      <c r="F156" s="77"/>
      <c r="G156" s="77"/>
      <c r="H156" s="77"/>
      <c r="I156" s="77"/>
      <c r="J156" s="77"/>
      <c r="K156" s="77"/>
      <c r="L156" s="3"/>
      <c r="M156" s="3"/>
      <c r="N156" s="3"/>
      <c r="O156" s="3"/>
      <c r="P156" s="3"/>
      <c r="Q156" s="12"/>
      <c r="U156" s="27">
        <f t="shared" si="0"/>
        <v>0</v>
      </c>
    </row>
    <row r="157" spans="1:21" ht="34.15" customHeight="1" x14ac:dyDescent="0.2">
      <c r="A157" s="41"/>
      <c r="B157" s="66">
        <v>293</v>
      </c>
      <c r="C157" s="73" t="s">
        <v>101</v>
      </c>
      <c r="D157" s="74"/>
      <c r="E157" s="74"/>
      <c r="F157" s="74"/>
      <c r="G157" s="74"/>
      <c r="H157" s="74"/>
      <c r="I157" s="74"/>
      <c r="J157" s="74"/>
      <c r="K157" s="75"/>
      <c r="L157" s="3"/>
      <c r="M157" s="3"/>
      <c r="N157" s="3"/>
      <c r="O157" s="3"/>
      <c r="P157" s="3"/>
      <c r="Q157" s="12"/>
    </row>
    <row r="158" spans="1:21" ht="33" customHeight="1" x14ac:dyDescent="0.2">
      <c r="A158" s="41"/>
      <c r="B158" s="106" t="s">
        <v>137</v>
      </c>
      <c r="C158" s="107"/>
      <c r="D158" s="107"/>
      <c r="E158" s="107"/>
      <c r="F158" s="107"/>
      <c r="G158" s="107"/>
      <c r="H158" s="107"/>
      <c r="I158" s="107"/>
      <c r="J158" s="107"/>
      <c r="K158" s="104"/>
      <c r="L158" s="45"/>
      <c r="M158" s="45"/>
      <c r="N158" s="45"/>
      <c r="O158" s="45"/>
      <c r="P158" s="45"/>
      <c r="Q158" s="12"/>
    </row>
    <row r="159" spans="1:21" ht="15.6" customHeight="1" x14ac:dyDescent="0.2">
      <c r="A159" s="41"/>
      <c r="B159" s="66">
        <v>294</v>
      </c>
      <c r="C159" s="74" t="s">
        <v>102</v>
      </c>
      <c r="D159" s="74"/>
      <c r="E159" s="74"/>
      <c r="F159" s="74"/>
      <c r="G159" s="74"/>
      <c r="H159" s="74"/>
      <c r="I159" s="74"/>
      <c r="J159" s="74"/>
      <c r="K159" s="75"/>
      <c r="L159" s="3"/>
      <c r="M159" s="3"/>
      <c r="N159" s="3"/>
      <c r="O159" s="3"/>
      <c r="P159" s="3"/>
      <c r="Q159" s="12"/>
    </row>
    <row r="160" spans="1:21" ht="15.75" x14ac:dyDescent="0.2">
      <c r="A160" s="41"/>
      <c r="B160" s="76" t="s">
        <v>105</v>
      </c>
      <c r="C160" s="77"/>
      <c r="D160" s="77"/>
      <c r="E160" s="77"/>
      <c r="F160" s="77"/>
      <c r="G160" s="77"/>
      <c r="H160" s="77"/>
      <c r="I160" s="77"/>
      <c r="J160" s="77"/>
      <c r="K160" s="77"/>
      <c r="L160" s="3"/>
      <c r="M160" s="3"/>
      <c r="N160" s="3"/>
      <c r="O160" s="3"/>
      <c r="P160" s="3"/>
      <c r="Q160" s="12"/>
    </row>
    <row r="161" spans="1:20" ht="15.75" x14ac:dyDescent="0.2">
      <c r="A161" s="41"/>
      <c r="B161" s="66">
        <v>295</v>
      </c>
      <c r="C161" s="74" t="s">
        <v>103</v>
      </c>
      <c r="D161" s="74"/>
      <c r="E161" s="74"/>
      <c r="F161" s="74"/>
      <c r="G161" s="74"/>
      <c r="H161" s="74"/>
      <c r="I161" s="74"/>
      <c r="J161" s="74"/>
      <c r="K161" s="75"/>
      <c r="L161" s="3"/>
      <c r="M161" s="3"/>
      <c r="N161" s="3"/>
      <c r="O161" s="3"/>
      <c r="P161" s="3"/>
      <c r="Q161" s="12"/>
    </row>
    <row r="162" spans="1:20" ht="15.75" x14ac:dyDescent="0.2">
      <c r="A162" s="41"/>
      <c r="B162" s="76" t="s">
        <v>106</v>
      </c>
      <c r="C162" s="77"/>
      <c r="D162" s="77"/>
      <c r="E162" s="77"/>
      <c r="F162" s="77"/>
      <c r="G162" s="77"/>
      <c r="H162" s="77"/>
      <c r="I162" s="77"/>
      <c r="J162" s="77"/>
      <c r="K162" s="77"/>
      <c r="L162" s="3"/>
      <c r="M162" s="3"/>
      <c r="N162" s="3"/>
      <c r="O162" s="3"/>
      <c r="P162" s="3"/>
      <c r="Q162" s="12"/>
    </row>
    <row r="163" spans="1:20" ht="15.75" x14ac:dyDescent="0.2">
      <c r="A163" s="41"/>
      <c r="B163" s="66">
        <v>296</v>
      </c>
      <c r="C163" s="73" t="s">
        <v>138</v>
      </c>
      <c r="D163" s="74"/>
      <c r="E163" s="74"/>
      <c r="F163" s="74"/>
      <c r="G163" s="74"/>
      <c r="H163" s="74"/>
      <c r="I163" s="74"/>
      <c r="J163" s="74"/>
      <c r="K163" s="75"/>
      <c r="L163" s="45"/>
      <c r="M163" s="45"/>
      <c r="N163" s="45"/>
      <c r="O163" s="45"/>
      <c r="P163" s="45"/>
      <c r="Q163" s="12"/>
    </row>
    <row r="164" spans="1:20" ht="15.75" x14ac:dyDescent="0.2">
      <c r="A164" s="41"/>
      <c r="B164" s="106"/>
      <c r="C164" s="107"/>
      <c r="D164" s="107"/>
      <c r="E164" s="107"/>
      <c r="F164" s="107"/>
      <c r="G164" s="107"/>
      <c r="H164" s="107"/>
      <c r="I164" s="107"/>
      <c r="J164" s="107"/>
      <c r="K164" s="104"/>
      <c r="L164" s="45"/>
      <c r="M164" s="45"/>
      <c r="N164" s="45"/>
      <c r="O164" s="45"/>
      <c r="P164" s="45"/>
      <c r="Q164" s="12"/>
    </row>
    <row r="165" spans="1:20" ht="21" customHeight="1" x14ac:dyDescent="0.2">
      <c r="A165" s="41"/>
      <c r="B165" s="51">
        <v>300</v>
      </c>
      <c r="C165" s="82" t="s">
        <v>49</v>
      </c>
      <c r="D165" s="83"/>
      <c r="E165" s="83"/>
      <c r="F165" s="83"/>
      <c r="G165" s="83"/>
      <c r="H165" s="83"/>
      <c r="I165" s="83"/>
      <c r="J165" s="83"/>
      <c r="K165" s="84"/>
      <c r="L165" s="53"/>
      <c r="M165" s="54"/>
      <c r="N165" s="54"/>
      <c r="O165" s="53"/>
      <c r="P165" s="53"/>
      <c r="Q165" s="55"/>
    </row>
    <row r="166" spans="1:20" ht="18.75" customHeight="1" x14ac:dyDescent="0.2">
      <c r="A166" s="41"/>
      <c r="B166" s="50">
        <v>310</v>
      </c>
      <c r="C166" s="97" t="s">
        <v>50</v>
      </c>
      <c r="D166" s="97"/>
      <c r="E166" s="97"/>
      <c r="F166" s="97"/>
      <c r="G166" s="97"/>
      <c r="H166" s="97"/>
      <c r="I166" s="97"/>
      <c r="J166" s="97"/>
      <c r="K166" s="97"/>
      <c r="L166" s="3"/>
      <c r="M166" s="2"/>
      <c r="N166" s="2"/>
      <c r="O166" s="2"/>
      <c r="P166" s="2"/>
      <c r="Q166" s="4"/>
      <c r="T166" s="27"/>
    </row>
    <row r="167" spans="1:20" ht="20.25" customHeight="1" x14ac:dyDescent="0.2">
      <c r="A167" s="41"/>
      <c r="B167" s="76" t="s">
        <v>88</v>
      </c>
      <c r="C167" s="77"/>
      <c r="D167" s="77"/>
      <c r="E167" s="77"/>
      <c r="F167" s="77"/>
      <c r="G167" s="77"/>
      <c r="H167" s="77"/>
      <c r="I167" s="77"/>
      <c r="J167" s="77"/>
      <c r="K167" s="77"/>
      <c r="L167" s="3"/>
      <c r="M167" s="3"/>
      <c r="N167" s="3"/>
      <c r="O167" s="3"/>
      <c r="P167" s="3"/>
      <c r="Q167" s="12"/>
    </row>
    <row r="168" spans="1:20" ht="15.75" x14ac:dyDescent="0.2">
      <c r="A168" s="41"/>
      <c r="B168" s="76" t="s">
        <v>89</v>
      </c>
      <c r="C168" s="77"/>
      <c r="D168" s="77"/>
      <c r="E168" s="77"/>
      <c r="F168" s="77"/>
      <c r="G168" s="77"/>
      <c r="H168" s="77"/>
      <c r="I168" s="77"/>
      <c r="J168" s="77"/>
      <c r="K168" s="77"/>
      <c r="L168" s="3"/>
      <c r="M168" s="3"/>
      <c r="N168" s="3"/>
      <c r="O168" s="3"/>
      <c r="P168" s="3"/>
      <c r="Q168" s="12"/>
    </row>
    <row r="169" spans="1:20" ht="15.75" x14ac:dyDescent="0.2">
      <c r="A169" s="41"/>
      <c r="B169" s="127" t="s">
        <v>51</v>
      </c>
      <c r="C169" s="128"/>
      <c r="D169" s="128"/>
      <c r="E169" s="128"/>
      <c r="F169" s="128"/>
      <c r="G169" s="128"/>
      <c r="H169" s="128"/>
      <c r="I169" s="128"/>
      <c r="J169" s="128"/>
      <c r="K169" s="128"/>
      <c r="L169" s="3"/>
      <c r="M169" s="3"/>
      <c r="N169" s="3"/>
      <c r="O169" s="3"/>
      <c r="P169" s="3"/>
      <c r="Q169" s="12"/>
    </row>
    <row r="170" spans="1:20" ht="15.75" x14ac:dyDescent="0.2">
      <c r="A170" s="41"/>
      <c r="B170" s="127" t="s">
        <v>52</v>
      </c>
      <c r="C170" s="128"/>
      <c r="D170" s="128"/>
      <c r="E170" s="128"/>
      <c r="F170" s="128"/>
      <c r="G170" s="128"/>
      <c r="H170" s="128"/>
      <c r="I170" s="128"/>
      <c r="J170" s="128"/>
      <c r="K170" s="128"/>
      <c r="L170" s="3"/>
      <c r="M170" s="3"/>
      <c r="N170" s="3"/>
      <c r="O170" s="3"/>
      <c r="P170" s="3"/>
      <c r="Q170" s="12"/>
    </row>
    <row r="171" spans="1:20" ht="15.75" x14ac:dyDescent="0.2">
      <c r="A171" s="41"/>
      <c r="B171" s="127" t="s">
        <v>53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3"/>
      <c r="M171" s="3"/>
      <c r="N171" s="3"/>
      <c r="O171" s="3"/>
      <c r="P171" s="3"/>
      <c r="Q171" s="12"/>
    </row>
    <row r="172" spans="1:20" ht="15.75" x14ac:dyDescent="0.2">
      <c r="A172" s="41"/>
      <c r="B172" s="127" t="s">
        <v>54</v>
      </c>
      <c r="C172" s="128"/>
      <c r="D172" s="128"/>
      <c r="E172" s="128"/>
      <c r="F172" s="128"/>
      <c r="G172" s="128"/>
      <c r="H172" s="128"/>
      <c r="I172" s="128"/>
      <c r="J172" s="128"/>
      <c r="K172" s="128"/>
      <c r="L172" s="3"/>
      <c r="M172" s="3"/>
      <c r="N172" s="3"/>
      <c r="O172" s="3"/>
      <c r="P172" s="3"/>
      <c r="Q172" s="12"/>
    </row>
    <row r="173" spans="1:20" ht="15.75" x14ac:dyDescent="0.2">
      <c r="A173" s="41"/>
      <c r="B173" s="127" t="s">
        <v>55</v>
      </c>
      <c r="C173" s="128"/>
      <c r="D173" s="128"/>
      <c r="E173" s="128"/>
      <c r="F173" s="128"/>
      <c r="G173" s="128"/>
      <c r="H173" s="128"/>
      <c r="I173" s="128"/>
      <c r="J173" s="128"/>
      <c r="K173" s="128"/>
      <c r="L173" s="3"/>
      <c r="M173" s="3"/>
      <c r="N173" s="3"/>
      <c r="O173" s="3"/>
      <c r="P173" s="3"/>
      <c r="Q173" s="12"/>
    </row>
    <row r="174" spans="1:20" ht="15.75" x14ac:dyDescent="0.2">
      <c r="A174" s="41"/>
      <c r="B174" s="127" t="s">
        <v>56</v>
      </c>
      <c r="C174" s="128"/>
      <c r="D174" s="128"/>
      <c r="E174" s="128"/>
      <c r="F174" s="128"/>
      <c r="G174" s="128"/>
      <c r="H174" s="128"/>
      <c r="I174" s="128"/>
      <c r="J174" s="128"/>
      <c r="K174" s="128"/>
      <c r="L174" s="3"/>
      <c r="M174" s="3"/>
      <c r="N174" s="3"/>
      <c r="O174" s="3"/>
      <c r="P174" s="3"/>
      <c r="Q174" s="12"/>
    </row>
    <row r="175" spans="1:20" ht="15.75" x14ac:dyDescent="0.2">
      <c r="A175" s="41"/>
      <c r="B175" s="76" t="s">
        <v>90</v>
      </c>
      <c r="C175" s="77"/>
      <c r="D175" s="77"/>
      <c r="E175" s="77"/>
      <c r="F175" s="77"/>
      <c r="G175" s="77"/>
      <c r="H175" s="77"/>
      <c r="I175" s="77"/>
      <c r="J175" s="77"/>
      <c r="K175" s="77"/>
      <c r="L175" s="3"/>
      <c r="M175" s="3"/>
      <c r="N175" s="3"/>
      <c r="O175" s="3"/>
      <c r="P175" s="3"/>
      <c r="Q175" s="12"/>
    </row>
    <row r="176" spans="1:20" ht="15.75" x14ac:dyDescent="0.2">
      <c r="A176" s="41"/>
      <c r="B176" s="50">
        <v>343</v>
      </c>
      <c r="C176" s="73" t="s">
        <v>130</v>
      </c>
      <c r="D176" s="74"/>
      <c r="E176" s="74"/>
      <c r="F176" s="74"/>
      <c r="G176" s="74"/>
      <c r="H176" s="74"/>
      <c r="I176" s="74"/>
      <c r="J176" s="74"/>
      <c r="K176" s="75"/>
      <c r="L176" s="45"/>
      <c r="M176" s="2"/>
      <c r="N176" s="2"/>
      <c r="O176" s="2"/>
      <c r="P176" s="2"/>
      <c r="Q176" s="58"/>
      <c r="T176" s="27"/>
    </row>
    <row r="177" spans="1:20" ht="15.75" x14ac:dyDescent="0.2">
      <c r="A177" s="41"/>
      <c r="B177" s="50">
        <v>344</v>
      </c>
      <c r="C177" s="73" t="s">
        <v>131</v>
      </c>
      <c r="D177" s="74"/>
      <c r="E177" s="74"/>
      <c r="F177" s="74"/>
      <c r="G177" s="74"/>
      <c r="H177" s="74"/>
      <c r="I177" s="74"/>
      <c r="J177" s="74"/>
      <c r="K177" s="75"/>
      <c r="L177" s="45"/>
      <c r="M177" s="2"/>
      <c r="N177" s="2"/>
      <c r="O177" s="2"/>
      <c r="P177" s="2"/>
      <c r="Q177" s="58"/>
      <c r="T177" s="27"/>
    </row>
    <row r="178" spans="1:20" ht="15.75" x14ac:dyDescent="0.2">
      <c r="A178" s="41"/>
      <c r="B178" s="50">
        <v>345</v>
      </c>
      <c r="C178" s="73" t="s">
        <v>132</v>
      </c>
      <c r="D178" s="74"/>
      <c r="E178" s="74"/>
      <c r="F178" s="74"/>
      <c r="G178" s="74"/>
      <c r="H178" s="74"/>
      <c r="I178" s="74"/>
      <c r="J178" s="74"/>
      <c r="K178" s="75"/>
      <c r="L178" s="45"/>
      <c r="M178" s="2"/>
      <c r="N178" s="2"/>
      <c r="O178" s="2"/>
      <c r="P178" s="2"/>
      <c r="Q178" s="58"/>
      <c r="T178" s="27"/>
    </row>
    <row r="179" spans="1:20" ht="15.75" x14ac:dyDescent="0.2">
      <c r="A179" s="41"/>
      <c r="B179" s="50">
        <v>346</v>
      </c>
      <c r="C179" s="73" t="s">
        <v>133</v>
      </c>
      <c r="D179" s="74"/>
      <c r="E179" s="74"/>
      <c r="F179" s="74"/>
      <c r="G179" s="74"/>
      <c r="H179" s="74"/>
      <c r="I179" s="74"/>
      <c r="J179" s="74"/>
      <c r="K179" s="75"/>
      <c r="L179" s="45"/>
      <c r="M179" s="2"/>
      <c r="N179" s="2"/>
      <c r="O179" s="2"/>
      <c r="P179" s="2"/>
      <c r="Q179" s="58"/>
      <c r="T179" s="27"/>
    </row>
    <row r="180" spans="1:20" ht="15" customHeight="1" x14ac:dyDescent="0.2">
      <c r="A180" s="41"/>
      <c r="B180" s="114" t="s">
        <v>57</v>
      </c>
      <c r="C180" s="117"/>
      <c r="D180" s="117"/>
      <c r="E180" s="117"/>
      <c r="F180" s="117"/>
      <c r="G180" s="117"/>
      <c r="H180" s="117"/>
      <c r="I180" s="117"/>
      <c r="J180" s="117"/>
      <c r="K180" s="71"/>
      <c r="L180" s="45"/>
      <c r="M180" s="2"/>
      <c r="N180" s="2"/>
      <c r="O180" s="2"/>
      <c r="P180" s="2"/>
      <c r="Q180" s="58"/>
      <c r="T180" s="27"/>
    </row>
    <row r="181" spans="1:20" ht="15" customHeight="1" x14ac:dyDescent="0.2">
      <c r="A181" s="41"/>
      <c r="B181" s="114"/>
      <c r="C181" s="117"/>
      <c r="D181" s="117"/>
      <c r="E181" s="117"/>
      <c r="F181" s="117"/>
      <c r="G181" s="117"/>
      <c r="H181" s="117"/>
      <c r="I181" s="117"/>
      <c r="J181" s="117"/>
      <c r="K181" s="71"/>
      <c r="L181" s="45"/>
      <c r="M181" s="2"/>
      <c r="N181" s="2"/>
      <c r="O181" s="2"/>
      <c r="P181" s="2"/>
      <c r="Q181" s="58"/>
      <c r="T181" s="27"/>
    </row>
    <row r="182" spans="1:20" ht="15" customHeight="1" x14ac:dyDescent="0.2">
      <c r="A182" s="41"/>
      <c r="B182" s="114" t="s">
        <v>58</v>
      </c>
      <c r="C182" s="117"/>
      <c r="D182" s="117"/>
      <c r="E182" s="117"/>
      <c r="F182" s="117"/>
      <c r="G182" s="117"/>
      <c r="H182" s="117"/>
      <c r="I182" s="117"/>
      <c r="J182" s="117"/>
      <c r="K182" s="71"/>
      <c r="L182" s="45"/>
      <c r="M182" s="2"/>
      <c r="N182" s="2"/>
      <c r="O182" s="2"/>
      <c r="P182" s="2"/>
      <c r="Q182" s="58"/>
      <c r="T182" s="27"/>
    </row>
    <row r="183" spans="1:20" ht="15" customHeight="1" x14ac:dyDescent="0.2">
      <c r="A183" s="41"/>
      <c r="B183" s="71"/>
      <c r="C183" s="72"/>
      <c r="D183" s="72"/>
      <c r="E183" s="72"/>
      <c r="F183" s="72"/>
      <c r="G183" s="72"/>
      <c r="H183" s="72"/>
      <c r="I183" s="72"/>
      <c r="J183" s="72"/>
      <c r="K183" s="72"/>
      <c r="L183" s="45"/>
      <c r="M183" s="2"/>
      <c r="N183" s="2"/>
      <c r="O183" s="2"/>
      <c r="P183" s="2"/>
      <c r="Q183" s="58"/>
      <c r="T183" s="27"/>
    </row>
    <row r="184" spans="1:20" ht="15" customHeight="1" x14ac:dyDescent="0.2">
      <c r="A184" s="41"/>
      <c r="B184" s="71" t="s">
        <v>59</v>
      </c>
      <c r="C184" s="72"/>
      <c r="D184" s="72"/>
      <c r="E184" s="72"/>
      <c r="F184" s="72"/>
      <c r="G184" s="72"/>
      <c r="H184" s="72"/>
      <c r="I184" s="72"/>
      <c r="J184" s="72"/>
      <c r="K184" s="72"/>
      <c r="L184" s="45"/>
      <c r="M184" s="2"/>
      <c r="N184" s="2"/>
      <c r="O184" s="2"/>
      <c r="P184" s="2"/>
      <c r="Q184" s="58"/>
      <c r="T184" s="27"/>
    </row>
    <row r="185" spans="1:20" ht="15" customHeight="1" x14ac:dyDescent="0.2">
      <c r="A185" s="41"/>
      <c r="B185" s="69"/>
      <c r="C185" s="70"/>
      <c r="D185" s="70"/>
      <c r="E185" s="70"/>
      <c r="F185" s="70"/>
      <c r="G185" s="70"/>
      <c r="H185" s="70"/>
      <c r="I185" s="70"/>
      <c r="J185" s="70"/>
      <c r="K185" s="70"/>
      <c r="L185" s="45"/>
      <c r="M185" s="2"/>
      <c r="N185" s="2"/>
      <c r="O185" s="2"/>
      <c r="P185" s="2"/>
      <c r="Q185" s="58"/>
      <c r="T185" s="27"/>
    </row>
    <row r="186" spans="1:20" ht="15.75" x14ac:dyDescent="0.2">
      <c r="A186" s="41"/>
      <c r="B186" s="71" t="s">
        <v>60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45"/>
      <c r="M186" s="2"/>
      <c r="N186" s="2"/>
      <c r="O186" s="2"/>
      <c r="P186" s="2"/>
      <c r="Q186" s="58"/>
      <c r="T186" s="27"/>
    </row>
    <row r="187" spans="1:20" ht="15.75" x14ac:dyDescent="0.2">
      <c r="A187" s="41"/>
      <c r="B187" s="69"/>
      <c r="C187" s="70"/>
      <c r="D187" s="70"/>
      <c r="E187" s="70"/>
      <c r="F187" s="70"/>
      <c r="G187" s="70"/>
      <c r="H187" s="70"/>
      <c r="I187" s="70"/>
      <c r="J187" s="70"/>
      <c r="K187" s="70"/>
      <c r="L187" s="45"/>
      <c r="M187" s="2"/>
      <c r="N187" s="2"/>
      <c r="O187" s="2"/>
      <c r="P187" s="2"/>
      <c r="Q187" s="58"/>
      <c r="T187" s="27"/>
    </row>
    <row r="188" spans="1:20" ht="15.75" x14ac:dyDescent="0.2">
      <c r="A188" s="41"/>
      <c r="B188" s="71" t="s">
        <v>142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45"/>
      <c r="M188" s="2"/>
      <c r="N188" s="2"/>
      <c r="O188" s="2"/>
      <c r="P188" s="2"/>
      <c r="Q188" s="58"/>
      <c r="T188" s="27"/>
    </row>
    <row r="189" spans="1:20" ht="15.75" customHeight="1" x14ac:dyDescent="0.2">
      <c r="A189" s="41"/>
      <c r="B189" s="129"/>
      <c r="C189" s="130"/>
      <c r="D189" s="67"/>
      <c r="E189" s="67"/>
      <c r="F189" s="67"/>
      <c r="G189" s="67"/>
      <c r="H189" s="67"/>
      <c r="I189" s="67"/>
      <c r="J189" s="67"/>
      <c r="K189" s="68"/>
      <c r="L189" s="45"/>
      <c r="M189" s="2"/>
      <c r="N189" s="2"/>
      <c r="O189" s="2"/>
      <c r="P189" s="2"/>
      <c r="Q189" s="58"/>
      <c r="T189" s="27"/>
    </row>
    <row r="190" spans="1:20" ht="15.75" customHeight="1" x14ac:dyDescent="0.2">
      <c r="A190" s="41"/>
      <c r="B190" s="50">
        <v>349</v>
      </c>
      <c r="C190" s="73" t="s">
        <v>134</v>
      </c>
      <c r="D190" s="74"/>
      <c r="E190" s="74"/>
      <c r="F190" s="74"/>
      <c r="G190" s="74"/>
      <c r="H190" s="74"/>
      <c r="I190" s="74"/>
      <c r="J190" s="74"/>
      <c r="K190" s="75"/>
      <c r="L190" s="45"/>
      <c r="M190" s="2"/>
      <c r="N190" s="2"/>
      <c r="O190" s="2"/>
      <c r="P190" s="2"/>
      <c r="Q190" s="58"/>
      <c r="T190" s="27"/>
    </row>
    <row r="191" spans="1:20" ht="15.75" customHeight="1" x14ac:dyDescent="0.2">
      <c r="A191" s="41"/>
      <c r="B191" s="106" t="s">
        <v>119</v>
      </c>
      <c r="C191" s="107"/>
      <c r="D191" s="107"/>
      <c r="E191" s="107"/>
      <c r="F191" s="107"/>
      <c r="G191" s="107"/>
      <c r="H191" s="107"/>
      <c r="I191" s="107"/>
      <c r="J191" s="107"/>
      <c r="K191" s="104"/>
      <c r="L191" s="45"/>
      <c r="M191" s="2"/>
      <c r="N191" s="2"/>
      <c r="O191" s="2"/>
      <c r="P191" s="2"/>
      <c r="Q191" s="58"/>
      <c r="T191" s="27"/>
    </row>
    <row r="192" spans="1:20" ht="15.75" customHeight="1" x14ac:dyDescent="0.2">
      <c r="A192" s="41"/>
      <c r="B192" s="104" t="s">
        <v>145</v>
      </c>
      <c r="C192" s="105"/>
      <c r="D192" s="105"/>
      <c r="E192" s="105"/>
      <c r="F192" s="105"/>
      <c r="G192" s="105"/>
      <c r="H192" s="105"/>
      <c r="I192" s="105"/>
      <c r="J192" s="105"/>
      <c r="K192" s="105"/>
      <c r="L192" s="45"/>
      <c r="M192" s="2"/>
      <c r="N192" s="2"/>
      <c r="O192" s="2"/>
      <c r="P192" s="2"/>
      <c r="Q192" s="58"/>
      <c r="T192" s="27"/>
    </row>
    <row r="193" spans="1:23" ht="16.5" thickBot="1" x14ac:dyDescent="0.25">
      <c r="A193" s="43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4"/>
      <c r="M193" s="14"/>
      <c r="N193" s="14"/>
      <c r="O193" s="14"/>
      <c r="P193" s="14"/>
      <c r="Q193" s="15"/>
    </row>
    <row r="194" spans="1:23" ht="19.5" customHeight="1" thickBot="1" x14ac:dyDescent="0.25">
      <c r="A194" s="131" t="s">
        <v>5</v>
      </c>
      <c r="B194" s="132"/>
      <c r="C194" s="132"/>
      <c r="D194" s="132"/>
      <c r="E194" s="132"/>
      <c r="F194" s="132"/>
      <c r="G194" s="132"/>
      <c r="H194" s="132"/>
      <c r="I194" s="132"/>
      <c r="J194" s="132"/>
      <c r="K194" s="133"/>
      <c r="L194" s="16"/>
      <c r="M194" s="16"/>
      <c r="N194" s="16"/>
      <c r="O194" s="16"/>
      <c r="P194" s="16"/>
      <c r="Q194" s="17"/>
    </row>
    <row r="195" spans="1:23" ht="7.5" customHeight="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8"/>
      <c r="M195" s="18"/>
      <c r="N195" s="18"/>
      <c r="O195" s="18"/>
      <c r="P195" s="18"/>
      <c r="Q195" s="18"/>
    </row>
    <row r="196" spans="1:23" ht="16.5" x14ac:dyDescent="0.2">
      <c r="A196" s="7" t="s">
        <v>61</v>
      </c>
      <c r="B196" s="1"/>
      <c r="C196" s="1"/>
      <c r="D196" s="1"/>
      <c r="E196" s="1"/>
      <c r="F196" s="40"/>
      <c r="G196" s="40"/>
      <c r="H196" s="40"/>
      <c r="I196" s="1"/>
      <c r="J196" s="135"/>
      <c r="K196" s="135"/>
      <c r="L196" s="135"/>
      <c r="M196" s="18"/>
      <c r="N196" s="18"/>
      <c r="P196" s="18"/>
      <c r="Q196" s="18"/>
    </row>
    <row r="197" spans="1:23" ht="16.5" x14ac:dyDescent="0.2">
      <c r="A197" s="8"/>
      <c r="B197" s="1"/>
      <c r="C197" s="1"/>
      <c r="D197" s="1"/>
      <c r="E197" s="1"/>
      <c r="F197" s="134" t="s">
        <v>62</v>
      </c>
      <c r="G197" s="134"/>
      <c r="H197" s="134"/>
      <c r="I197" s="1"/>
      <c r="J197" s="136" t="s">
        <v>63</v>
      </c>
      <c r="K197" s="136"/>
      <c r="L197" s="136"/>
      <c r="N197" s="18"/>
      <c r="P197" s="18"/>
      <c r="Q197" s="18"/>
    </row>
    <row r="198" spans="1:23" ht="7.5" customHeight="1" x14ac:dyDescent="0.2">
      <c r="A198" s="8"/>
      <c r="B198" s="1"/>
      <c r="C198" s="1"/>
      <c r="D198" s="1"/>
      <c r="E198" s="1"/>
      <c r="F198" s="38"/>
      <c r="G198" s="38"/>
      <c r="H198" s="38"/>
      <c r="I198" s="1"/>
      <c r="J198" s="38"/>
      <c r="K198" s="18"/>
      <c r="L198" s="18"/>
      <c r="P198" s="19"/>
      <c r="Q198" s="19"/>
    </row>
    <row r="199" spans="1:23" ht="16.5" x14ac:dyDescent="0.2">
      <c r="A199" s="9" t="s">
        <v>65</v>
      </c>
      <c r="B199" s="9"/>
      <c r="C199" s="1"/>
      <c r="D199" s="1"/>
      <c r="E199" s="1"/>
      <c r="F199" s="40"/>
      <c r="G199" s="40"/>
      <c r="H199" s="40"/>
      <c r="I199" s="5"/>
      <c r="J199" s="135"/>
      <c r="K199" s="135"/>
      <c r="L199" s="135"/>
      <c r="P199" s="18"/>
      <c r="Q199" s="18"/>
    </row>
    <row r="200" spans="1:23" x14ac:dyDescent="0.2">
      <c r="A200" s="38"/>
      <c r="B200" s="1"/>
      <c r="C200" s="1"/>
      <c r="D200" s="1"/>
      <c r="E200" s="1"/>
      <c r="F200" s="134" t="s">
        <v>62</v>
      </c>
      <c r="G200" s="134"/>
      <c r="H200" s="134"/>
      <c r="I200" s="1"/>
      <c r="J200" s="136" t="s">
        <v>63</v>
      </c>
      <c r="K200" s="136"/>
      <c r="L200" s="136"/>
      <c r="M200" s="18"/>
      <c r="N200" s="18"/>
      <c r="P200" s="18"/>
      <c r="Q200" s="18"/>
    </row>
    <row r="201" spans="1:23" ht="13.5" customHeight="1" x14ac:dyDescent="0.2">
      <c r="A201" s="38"/>
      <c r="B201" s="1"/>
      <c r="C201" s="1"/>
      <c r="D201" s="1"/>
      <c r="E201" s="1"/>
      <c r="F201" s="1"/>
      <c r="G201" s="38"/>
      <c r="H201" s="5"/>
      <c r="I201" s="1"/>
      <c r="J201" s="1"/>
      <c r="K201" s="18"/>
      <c r="L201" s="18"/>
      <c r="M201" s="18"/>
      <c r="N201" s="18"/>
      <c r="P201" s="18"/>
      <c r="Q201" s="18"/>
    </row>
    <row r="202" spans="1:23" ht="15.75" x14ac:dyDescent="0.2">
      <c r="A202" s="39" t="s">
        <v>80</v>
      </c>
      <c r="B202" s="39"/>
      <c r="C202" s="39"/>
      <c r="D202" s="39"/>
      <c r="E202" s="39"/>
      <c r="F202" s="39"/>
      <c r="G202" s="39"/>
      <c r="H202" s="10"/>
      <c r="I202" s="11"/>
      <c r="J202" s="11"/>
      <c r="K202" s="21"/>
      <c r="L202" s="21"/>
      <c r="M202" s="18"/>
      <c r="N202" s="21"/>
      <c r="P202" s="21"/>
      <c r="Q202" s="21"/>
    </row>
    <row r="203" spans="1:23" ht="23.25" hidden="1" customHeight="1" x14ac:dyDescent="0.2">
      <c r="B203" s="28"/>
      <c r="C203" s="28"/>
      <c r="D203" s="28"/>
      <c r="E203" s="28"/>
      <c r="F203" s="28"/>
      <c r="G203" s="28"/>
      <c r="H203" s="28"/>
      <c r="I203" s="10"/>
      <c r="J203" s="11"/>
      <c r="K203" s="11"/>
      <c r="L203" s="21"/>
      <c r="M203" s="21"/>
      <c r="N203" s="18"/>
      <c r="O203" s="21"/>
      <c r="P203" s="21"/>
      <c r="Q203" s="21"/>
      <c r="R203" s="32"/>
      <c r="S203" s="32"/>
      <c r="T203" s="32"/>
      <c r="U203" s="32"/>
      <c r="V203" s="32"/>
    </row>
    <row r="204" spans="1:23" ht="15.75" hidden="1" x14ac:dyDescent="0.2">
      <c r="B204" s="1"/>
      <c r="C204" s="1"/>
      <c r="D204" s="1"/>
      <c r="E204" s="1"/>
      <c r="F204" s="1"/>
      <c r="G204" s="1"/>
      <c r="H204" s="6"/>
      <c r="I204" s="6"/>
      <c r="J204" s="1"/>
      <c r="K204" s="1"/>
      <c r="L204" s="18"/>
      <c r="M204" s="18">
        <f>48287700+6909</f>
        <v>48294609</v>
      </c>
      <c r="N204" s="21"/>
      <c r="O204" s="18">
        <v>51732369</v>
      </c>
      <c r="P204" s="18"/>
      <c r="Q204" s="18"/>
      <c r="R204" s="32"/>
      <c r="S204" s="32"/>
      <c r="T204" s="32">
        <v>51766367</v>
      </c>
      <c r="U204" s="32"/>
      <c r="V204" s="32">
        <v>50488376.200000003</v>
      </c>
    </row>
    <row r="205" spans="1:23" hidden="1" x14ac:dyDescent="0.2">
      <c r="J205" s="32"/>
      <c r="K205" s="32"/>
      <c r="L205" s="33"/>
      <c r="M205" s="33" t="s">
        <v>67</v>
      </c>
      <c r="N205" s="18"/>
      <c r="O205" s="33" t="s">
        <v>69</v>
      </c>
      <c r="P205" s="33"/>
      <c r="Q205" s="33"/>
      <c r="R205" s="32"/>
      <c r="S205" s="32"/>
      <c r="T205" s="32" t="s">
        <v>72</v>
      </c>
      <c r="U205" s="32"/>
      <c r="V205" s="36" t="s">
        <v>72</v>
      </c>
    </row>
    <row r="206" spans="1:23" hidden="1" x14ac:dyDescent="0.2">
      <c r="J206" s="32"/>
      <c r="K206" s="32"/>
      <c r="L206" s="33"/>
      <c r="M206" s="33">
        <v>44653700</v>
      </c>
      <c r="N206" s="33"/>
      <c r="O206" s="33">
        <v>1903045.8</v>
      </c>
      <c r="P206" s="33"/>
      <c r="Q206" s="33"/>
      <c r="R206" s="32"/>
      <c r="S206" s="32"/>
      <c r="T206" s="32">
        <v>666225.37</v>
      </c>
      <c r="U206" s="32"/>
      <c r="V206" s="36">
        <f>3248200+17205.03</f>
        <v>3265405.03</v>
      </c>
    </row>
    <row r="207" spans="1:23" hidden="1" x14ac:dyDescent="0.2">
      <c r="J207" s="32"/>
      <c r="K207" s="32"/>
      <c r="L207" s="33"/>
      <c r="M207" s="33" t="s">
        <v>68</v>
      </c>
      <c r="N207" s="33"/>
      <c r="O207" s="33" t="s">
        <v>73</v>
      </c>
      <c r="P207" s="33"/>
      <c r="Q207" s="33"/>
      <c r="R207" s="32"/>
      <c r="S207" s="32"/>
      <c r="T207" s="32" t="s">
        <v>68</v>
      </c>
      <c r="U207" s="32"/>
      <c r="V207" s="36" t="s">
        <v>76</v>
      </c>
    </row>
    <row r="208" spans="1:23" hidden="1" x14ac:dyDescent="0.2">
      <c r="J208" s="32"/>
      <c r="K208" s="32"/>
      <c r="L208" s="33"/>
      <c r="M208" s="33">
        <f>M204-M206</f>
        <v>3640909</v>
      </c>
      <c r="N208" s="33"/>
      <c r="O208" s="33">
        <v>3437760</v>
      </c>
      <c r="P208" s="33"/>
      <c r="Q208" s="33"/>
      <c r="R208" s="32"/>
      <c r="S208" s="35">
        <f>M208+O208</f>
        <v>7078669</v>
      </c>
      <c r="T208" s="32">
        <v>33998</v>
      </c>
      <c r="U208" s="32" t="s">
        <v>74</v>
      </c>
      <c r="V208" s="32">
        <v>-583687.6</v>
      </c>
      <c r="W208">
        <f>V208</f>
        <v>-583687.6</v>
      </c>
    </row>
    <row r="209" spans="8:23" hidden="1" x14ac:dyDescent="0.2">
      <c r="J209" s="32"/>
      <c r="K209" s="32"/>
      <c r="L209" s="33"/>
      <c r="M209" s="33"/>
      <c r="N209" s="33"/>
      <c r="O209" s="33"/>
      <c r="P209" s="33"/>
      <c r="Q209" s="33"/>
      <c r="R209" s="32"/>
      <c r="S209" s="32"/>
      <c r="T209" s="32"/>
      <c r="U209" s="32"/>
      <c r="V209" s="32"/>
    </row>
    <row r="210" spans="8:23" hidden="1" x14ac:dyDescent="0.2">
      <c r="J210" s="32"/>
      <c r="K210" s="32"/>
      <c r="L210" s="33">
        <v>211</v>
      </c>
      <c r="M210" s="33">
        <v>2798400</v>
      </c>
      <c r="N210" s="33"/>
      <c r="O210" s="33">
        <v>1196820</v>
      </c>
      <c r="P210" s="33">
        <v>211</v>
      </c>
      <c r="Q210" s="33"/>
      <c r="R210" s="32"/>
      <c r="S210" s="35">
        <f>M210+O210</f>
        <v>3995220</v>
      </c>
      <c r="T210" s="32">
        <f>T208-T206</f>
        <v>-632227.37</v>
      </c>
      <c r="U210" s="35">
        <f>S210+T210</f>
        <v>3362992.63</v>
      </c>
      <c r="V210" s="32">
        <f>-2646705.03-583687.6</f>
        <v>-3230392.63</v>
      </c>
      <c r="W210" s="27">
        <f>U210+V210</f>
        <v>132600</v>
      </c>
    </row>
    <row r="211" spans="8:23" hidden="1" x14ac:dyDescent="0.2">
      <c r="J211" s="32"/>
      <c r="K211" s="32"/>
      <c r="L211" s="33">
        <v>213</v>
      </c>
      <c r="M211" s="33">
        <v>842509</v>
      </c>
      <c r="N211" s="33"/>
      <c r="O211" s="33">
        <f>O212-O210</f>
        <v>337894.19999999995</v>
      </c>
      <c r="P211" s="33">
        <v>213</v>
      </c>
      <c r="Q211" s="33"/>
      <c r="R211" s="32"/>
      <c r="S211" s="35">
        <f>M211+O211</f>
        <v>1180403.2</v>
      </c>
      <c r="T211" s="32"/>
      <c r="U211" s="35">
        <f>S211+T211</f>
        <v>1180403.2</v>
      </c>
      <c r="V211" s="32">
        <v>-618700</v>
      </c>
      <c r="W211" s="27">
        <f>U211+V211</f>
        <v>561703.19999999995</v>
      </c>
    </row>
    <row r="212" spans="8:23" hidden="1" x14ac:dyDescent="0.2">
      <c r="J212" s="32"/>
      <c r="K212" s="32"/>
      <c r="L212" s="33"/>
      <c r="M212" s="33">
        <f>M210+M211</f>
        <v>3640909</v>
      </c>
      <c r="N212" s="33"/>
      <c r="O212" s="33">
        <v>1534714.2</v>
      </c>
      <c r="P212" s="33" t="s">
        <v>70</v>
      </c>
      <c r="Q212" s="33"/>
      <c r="R212" s="32"/>
      <c r="S212" s="35">
        <f>M212+O212</f>
        <v>5175623.2</v>
      </c>
      <c r="T212" s="32">
        <f>T210+T211</f>
        <v>-632227.37</v>
      </c>
      <c r="U212" s="35">
        <f>S212+T212</f>
        <v>4543395.83</v>
      </c>
      <c r="V212" s="32">
        <f>V210+V211</f>
        <v>-3849092.63</v>
      </c>
      <c r="W212" s="27">
        <f>U212+V212</f>
        <v>694303.20000000019</v>
      </c>
    </row>
    <row r="213" spans="8:23" hidden="1" x14ac:dyDescent="0.2">
      <c r="J213" s="32"/>
      <c r="K213" s="32"/>
      <c r="L213" s="33"/>
      <c r="M213" s="33"/>
      <c r="N213" s="33"/>
      <c r="O213" s="33"/>
      <c r="P213" s="33"/>
      <c r="Q213" s="33"/>
      <c r="R213" s="32"/>
      <c r="S213" s="32"/>
      <c r="T213" s="32"/>
      <c r="U213" s="32"/>
      <c r="V213" s="32"/>
      <c r="W213" s="27">
        <f>W208-W212</f>
        <v>-1277990.8000000003</v>
      </c>
    </row>
    <row r="214" spans="8:23" hidden="1" x14ac:dyDescent="0.2">
      <c r="J214" s="32"/>
      <c r="K214" s="32"/>
      <c r="L214" s="33"/>
      <c r="M214" s="33"/>
      <c r="N214" s="33"/>
      <c r="O214" s="33"/>
      <c r="P214" s="33"/>
      <c r="Q214" s="33"/>
      <c r="R214" s="32"/>
      <c r="S214" s="32"/>
      <c r="T214" s="32"/>
      <c r="U214" s="32"/>
      <c r="V214" s="32"/>
    </row>
    <row r="215" spans="8:23" ht="20.25" customHeight="1" x14ac:dyDescent="0.2">
      <c r="H215" s="125" t="s">
        <v>64</v>
      </c>
      <c r="I215" s="125"/>
      <c r="J215" s="32"/>
      <c r="K215" s="32"/>
      <c r="L215" s="33"/>
      <c r="M215" s="33"/>
      <c r="N215" s="33"/>
      <c r="O215" s="33"/>
      <c r="P215" s="33"/>
      <c r="Q215" s="33"/>
      <c r="R215" s="32"/>
      <c r="S215" s="36" t="s">
        <v>75</v>
      </c>
      <c r="T215" s="32">
        <f>T216+T217</f>
        <v>192607</v>
      </c>
      <c r="U215" s="32"/>
      <c r="V215" s="32"/>
    </row>
    <row r="216" spans="8:23" x14ac:dyDescent="0.2">
      <c r="J216" s="32"/>
      <c r="K216" s="32"/>
      <c r="L216" s="33"/>
      <c r="M216" s="33"/>
      <c r="N216" s="33"/>
      <c r="O216" s="33"/>
      <c r="P216" s="33"/>
      <c r="Q216" s="33"/>
      <c r="R216" s="32"/>
      <c r="S216" s="32">
        <v>211</v>
      </c>
      <c r="T216" s="32">
        <v>147932</v>
      </c>
      <c r="U216" s="32"/>
      <c r="V216" s="32"/>
    </row>
    <row r="217" spans="8:23" x14ac:dyDescent="0.2">
      <c r="J217" s="32"/>
      <c r="K217" s="32"/>
      <c r="L217" s="33"/>
      <c r="M217" s="33"/>
      <c r="N217" s="33"/>
      <c r="O217" s="33"/>
      <c r="P217" s="33"/>
      <c r="Q217" s="33"/>
      <c r="R217" s="32"/>
      <c r="S217" s="32">
        <v>213</v>
      </c>
      <c r="T217" s="32">
        <v>44675</v>
      </c>
      <c r="U217" s="32"/>
      <c r="V217" s="32"/>
    </row>
    <row r="218" spans="8:23" x14ac:dyDescent="0.2">
      <c r="J218" s="32"/>
      <c r="K218" s="32"/>
      <c r="L218" s="33"/>
      <c r="M218" s="33"/>
      <c r="N218" s="33"/>
      <c r="O218" s="33"/>
      <c r="P218" s="33"/>
      <c r="Q218" s="33"/>
      <c r="R218" s="32"/>
      <c r="S218" s="32"/>
      <c r="T218" s="32"/>
      <c r="U218" s="32"/>
      <c r="V218" s="32"/>
    </row>
    <row r="219" spans="8:23" x14ac:dyDescent="0.2">
      <c r="J219" s="32"/>
      <c r="K219" s="32"/>
      <c r="L219" s="33"/>
      <c r="M219" s="33"/>
      <c r="N219" s="33"/>
      <c r="O219" s="33"/>
      <c r="P219" s="33"/>
      <c r="Q219" s="33"/>
      <c r="R219" s="32"/>
      <c r="S219" s="32"/>
      <c r="T219" s="32"/>
      <c r="U219" s="32"/>
      <c r="V219" s="32"/>
    </row>
    <row r="220" spans="8:23" x14ac:dyDescent="0.2">
      <c r="J220" s="32"/>
      <c r="K220" s="32"/>
      <c r="L220" s="33"/>
      <c r="M220" s="33"/>
      <c r="N220" s="33"/>
      <c r="O220" s="33"/>
      <c r="P220" s="33"/>
      <c r="Q220" s="33"/>
      <c r="R220" s="32"/>
      <c r="S220" s="32"/>
      <c r="T220" s="32"/>
      <c r="U220" s="32"/>
      <c r="V220" s="32"/>
    </row>
  </sheetData>
  <mergeCells count="222">
    <mergeCell ref="B135:K135"/>
    <mergeCell ref="B141:K141"/>
    <mergeCell ref="B131:K131"/>
    <mergeCell ref="B132:K132"/>
    <mergeCell ref="B133:K133"/>
    <mergeCell ref="B154:K154"/>
    <mergeCell ref="B156:K156"/>
    <mergeCell ref="C148:K148"/>
    <mergeCell ref="B150:K150"/>
    <mergeCell ref="B146:K146"/>
    <mergeCell ref="C137:K137"/>
    <mergeCell ref="B138:K138"/>
    <mergeCell ref="C139:K139"/>
    <mergeCell ref="B140:K140"/>
    <mergeCell ref="B136:K136"/>
    <mergeCell ref="A11:A14"/>
    <mergeCell ref="A194:K194"/>
    <mergeCell ref="F197:H197"/>
    <mergeCell ref="F200:H200"/>
    <mergeCell ref="J196:L196"/>
    <mergeCell ref="J199:L199"/>
    <mergeCell ref="J197:L197"/>
    <mergeCell ref="J200:L200"/>
    <mergeCell ref="B167:K167"/>
    <mergeCell ref="B168:K168"/>
    <mergeCell ref="C166:K166"/>
    <mergeCell ref="B160:K160"/>
    <mergeCell ref="B162:K162"/>
    <mergeCell ref="B158:K158"/>
    <mergeCell ref="C163:K163"/>
    <mergeCell ref="B164:K164"/>
    <mergeCell ref="C159:K159"/>
    <mergeCell ref="C161:K161"/>
    <mergeCell ref="B42:K42"/>
    <mergeCell ref="C28:K28"/>
    <mergeCell ref="D30:K30"/>
    <mergeCell ref="C34:K34"/>
    <mergeCell ref="C35:K35"/>
    <mergeCell ref="C29:K29"/>
    <mergeCell ref="H215:I215"/>
    <mergeCell ref="B193:K193"/>
    <mergeCell ref="B169:K169"/>
    <mergeCell ref="B170:K170"/>
    <mergeCell ref="B171:K171"/>
    <mergeCell ref="B172:K172"/>
    <mergeCell ref="B173:K173"/>
    <mergeCell ref="B174:K174"/>
    <mergeCell ref="B175:K175"/>
    <mergeCell ref="C176:K176"/>
    <mergeCell ref="C177:K177"/>
    <mergeCell ref="C178:K178"/>
    <mergeCell ref="C179:K179"/>
    <mergeCell ref="C190:K190"/>
    <mergeCell ref="B191:K191"/>
    <mergeCell ref="B186:K186"/>
    <mergeCell ref="B188:K188"/>
    <mergeCell ref="B189:C189"/>
    <mergeCell ref="B192:K192"/>
    <mergeCell ref="B182:K182"/>
    <mergeCell ref="B183:K183"/>
    <mergeCell ref="B180:K180"/>
    <mergeCell ref="B181:K181"/>
    <mergeCell ref="B184:K184"/>
    <mergeCell ref="B123:K123"/>
    <mergeCell ref="B124:K124"/>
    <mergeCell ref="B125:K125"/>
    <mergeCell ref="B134:K134"/>
    <mergeCell ref="B126:K126"/>
    <mergeCell ref="B127:K127"/>
    <mergeCell ref="B128:K128"/>
    <mergeCell ref="B129:K129"/>
    <mergeCell ref="B130:K130"/>
    <mergeCell ref="B121:K121"/>
    <mergeCell ref="B122:K122"/>
    <mergeCell ref="C119:K119"/>
    <mergeCell ref="B120:K120"/>
    <mergeCell ref="B117:K117"/>
    <mergeCell ref="B107:K107"/>
    <mergeCell ref="B114:G114"/>
    <mergeCell ref="H114:K114"/>
    <mergeCell ref="B115:G115"/>
    <mergeCell ref="H115:K115"/>
    <mergeCell ref="B116:G116"/>
    <mergeCell ref="H116:K116"/>
    <mergeCell ref="B112:G112"/>
    <mergeCell ref="H112:K112"/>
    <mergeCell ref="B113:G113"/>
    <mergeCell ref="H113:K113"/>
    <mergeCell ref="B108:K108"/>
    <mergeCell ref="B111:G111"/>
    <mergeCell ref="H111:K111"/>
    <mergeCell ref="B118:K118"/>
    <mergeCell ref="B98:K98"/>
    <mergeCell ref="B99:K99"/>
    <mergeCell ref="B100:K100"/>
    <mergeCell ref="B104:K104"/>
    <mergeCell ref="B105:K105"/>
    <mergeCell ref="B106:K106"/>
    <mergeCell ref="B102:K102"/>
    <mergeCell ref="B103:K103"/>
    <mergeCell ref="B110:G110"/>
    <mergeCell ref="H110:K110"/>
    <mergeCell ref="B109:K109"/>
    <mergeCell ref="B101:K101"/>
    <mergeCell ref="B92:K92"/>
    <mergeCell ref="B93:K93"/>
    <mergeCell ref="C94:K94"/>
    <mergeCell ref="B95:K95"/>
    <mergeCell ref="B96:K96"/>
    <mergeCell ref="B97:K97"/>
    <mergeCell ref="B86:K86"/>
    <mergeCell ref="B87:K87"/>
    <mergeCell ref="B88:K88"/>
    <mergeCell ref="B89:K89"/>
    <mergeCell ref="B90:K90"/>
    <mergeCell ref="B91:K91"/>
    <mergeCell ref="C80:K80"/>
    <mergeCell ref="B81:K81"/>
    <mergeCell ref="B82:K82"/>
    <mergeCell ref="B83:K83"/>
    <mergeCell ref="B84:K84"/>
    <mergeCell ref="B85:K85"/>
    <mergeCell ref="B77:G77"/>
    <mergeCell ref="H77:I77"/>
    <mergeCell ref="J77:K77"/>
    <mergeCell ref="B78:G78"/>
    <mergeCell ref="H78:I78"/>
    <mergeCell ref="J78:K78"/>
    <mergeCell ref="B79:K79"/>
    <mergeCell ref="B76:G76"/>
    <mergeCell ref="H76:I76"/>
    <mergeCell ref="J76:K76"/>
    <mergeCell ref="B75:K75"/>
    <mergeCell ref="B71:K71"/>
    <mergeCell ref="B72:G72"/>
    <mergeCell ref="I72:K72"/>
    <mergeCell ref="B73:G73"/>
    <mergeCell ref="I73:K73"/>
    <mergeCell ref="B74:G74"/>
    <mergeCell ref="I74:K74"/>
    <mergeCell ref="B69:G69"/>
    <mergeCell ref="I69:K69"/>
    <mergeCell ref="B70:G70"/>
    <mergeCell ref="I70:K70"/>
    <mergeCell ref="B67:G67"/>
    <mergeCell ref="I67:K67"/>
    <mergeCell ref="B68:K68"/>
    <mergeCell ref="B64:G64"/>
    <mergeCell ref="I64:K64"/>
    <mergeCell ref="B65:K65"/>
    <mergeCell ref="B66:G66"/>
    <mergeCell ref="I66:K66"/>
    <mergeCell ref="B62:G62"/>
    <mergeCell ref="I62:K62"/>
    <mergeCell ref="B63:G63"/>
    <mergeCell ref="I63:K63"/>
    <mergeCell ref="B57:K57"/>
    <mergeCell ref="C59:K59"/>
    <mergeCell ref="B60:K60"/>
    <mergeCell ref="B51:K51"/>
    <mergeCell ref="B52:K52"/>
    <mergeCell ref="B53:K53"/>
    <mergeCell ref="B54:K54"/>
    <mergeCell ref="B55:K55"/>
    <mergeCell ref="B56:K56"/>
    <mergeCell ref="B58:K58"/>
    <mergeCell ref="B61:K61"/>
    <mergeCell ref="B45:K45"/>
    <mergeCell ref="B46:K46"/>
    <mergeCell ref="B47:K47"/>
    <mergeCell ref="B48:K48"/>
    <mergeCell ref="B49:K49"/>
    <mergeCell ref="B50:K50"/>
    <mergeCell ref="C43:K43"/>
    <mergeCell ref="B44:K44"/>
    <mergeCell ref="C37:K37"/>
    <mergeCell ref="B38:H38"/>
    <mergeCell ref="B39:K39"/>
    <mergeCell ref="B40:K40"/>
    <mergeCell ref="B41:K41"/>
    <mergeCell ref="C27:K27"/>
    <mergeCell ref="C36:K36"/>
    <mergeCell ref="P13:Q13"/>
    <mergeCell ref="C15:K15"/>
    <mergeCell ref="C16:K16"/>
    <mergeCell ref="C25:K25"/>
    <mergeCell ref="B26:K26"/>
    <mergeCell ref="C18:K18"/>
    <mergeCell ref="C17:K17"/>
    <mergeCell ref="D19:K19"/>
    <mergeCell ref="D20:K20"/>
    <mergeCell ref="D21:K21"/>
    <mergeCell ref="C22:K22"/>
    <mergeCell ref="C23:K23"/>
    <mergeCell ref="C24:K24"/>
    <mergeCell ref="D31:K31"/>
    <mergeCell ref="D32:K32"/>
    <mergeCell ref="C33:K33"/>
    <mergeCell ref="B7:Q7"/>
    <mergeCell ref="B8:Q8"/>
    <mergeCell ref="B9:Q9"/>
    <mergeCell ref="B11:B14"/>
    <mergeCell ref="C11:K14"/>
    <mergeCell ref="L11:Q11"/>
    <mergeCell ref="L12:L14"/>
    <mergeCell ref="M12:Q12"/>
    <mergeCell ref="M13:N13"/>
    <mergeCell ref="O13:O14"/>
    <mergeCell ref="B187:K187"/>
    <mergeCell ref="B142:K142"/>
    <mergeCell ref="C149:K149"/>
    <mergeCell ref="C155:K155"/>
    <mergeCell ref="C157:K157"/>
    <mergeCell ref="B151:K151"/>
    <mergeCell ref="B152:K152"/>
    <mergeCell ref="B153:K153"/>
    <mergeCell ref="C143:K143"/>
    <mergeCell ref="C144:K144"/>
    <mergeCell ref="B145:K145"/>
    <mergeCell ref="B147:K147"/>
    <mergeCell ref="C165:K165"/>
    <mergeCell ref="B185:K185"/>
  </mergeCells>
  <pageMargins left="0.23622047244094491" right="0.23622047244094491" top="0.15748031496062992" bottom="0.15748031496062992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Кошелева</dc:creator>
  <cp:lastModifiedBy>User</cp:lastModifiedBy>
  <cp:lastPrinted>2019-12-23T16:39:26Z</cp:lastPrinted>
  <dcterms:created xsi:type="dcterms:W3CDTF">2015-02-04T09:05:23Z</dcterms:created>
  <dcterms:modified xsi:type="dcterms:W3CDTF">2020-02-04T09:21:17Z</dcterms:modified>
</cp:coreProperties>
</file>